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15" windowWidth="8220" windowHeight="5775" tabRatio="881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<sst xmlns="http://schemas.openxmlformats.org/spreadsheetml/2006/main" count="124" uniqueCount="81">
  <si>
    <t xml:space="preserve">Сведения по судебным участкам Кировской области </t>
  </si>
  <si>
    <t>№ участка</t>
  </si>
  <si>
    <t>район</t>
  </si>
  <si>
    <t>коэф-фици-ент нагруз-ки</t>
  </si>
  <si>
    <t xml:space="preserve"> окончено</t>
  </si>
  <si>
    <t>Остаток дел</t>
  </si>
  <si>
    <t>уголовные</t>
  </si>
  <si>
    <t>админист</t>
  </si>
  <si>
    <t>средне-месяч-ная нагруз-ка</t>
  </si>
  <si>
    <t>материалы</t>
  </si>
  <si>
    <t>общая среднемесячная нагрузка</t>
  </si>
  <si>
    <t>с нарушением срока,устан.ст.</t>
  </si>
  <si>
    <t>уголовных</t>
  </si>
  <si>
    <t>гражданских</t>
  </si>
  <si>
    <t>окон-чено всего</t>
  </si>
  <si>
    <t>на 1 судью в месяц</t>
  </si>
  <si>
    <t>гражданские</t>
  </si>
  <si>
    <t>административные</t>
  </si>
  <si>
    <t>227, 233, 321 УПК</t>
  </si>
  <si>
    <t>126, 154 ГПК</t>
  </si>
  <si>
    <t xml:space="preserve">29,6 КоАП и др актами </t>
  </si>
  <si>
    <t>2</t>
  </si>
  <si>
    <t>3</t>
  </si>
  <si>
    <t>арбажский</t>
  </si>
  <si>
    <t>афанасьевский</t>
  </si>
  <si>
    <t>белохолуницкий</t>
  </si>
  <si>
    <t>богородский</t>
  </si>
  <si>
    <t>верхнекамский</t>
  </si>
  <si>
    <t>Итого по Верхнекамскому району</t>
  </si>
  <si>
    <t>верхошижемский</t>
  </si>
  <si>
    <t>вятскополянский</t>
  </si>
  <si>
    <t>Итого по Вятскополянскому району</t>
  </si>
  <si>
    <t xml:space="preserve">даровской </t>
  </si>
  <si>
    <t>зуевский</t>
  </si>
  <si>
    <t>кикнурский</t>
  </si>
  <si>
    <t>кильмезский</t>
  </si>
  <si>
    <t>кирово-чепецкий</t>
  </si>
  <si>
    <t>Итого по Кирово-Чепецкому району</t>
  </si>
  <si>
    <t>котельничский</t>
  </si>
  <si>
    <t>Итого по Котельничскому району</t>
  </si>
  <si>
    <t>куменский</t>
  </si>
  <si>
    <t>лебяжский</t>
  </si>
  <si>
    <t>лузский</t>
  </si>
  <si>
    <t>малмыжский</t>
  </si>
  <si>
    <t>мурашинский</t>
  </si>
  <si>
    <t>нагорский</t>
  </si>
  <si>
    <t>немский</t>
  </si>
  <si>
    <t>нолинский</t>
  </si>
  <si>
    <t>омутнинский</t>
  </si>
  <si>
    <t>Итого по Омутнинскому району</t>
  </si>
  <si>
    <t>опаринский</t>
  </si>
  <si>
    <t>орловский</t>
  </si>
  <si>
    <t>оричевский</t>
  </si>
  <si>
    <t>пижанский</t>
  </si>
  <si>
    <t>подосиновский</t>
  </si>
  <si>
    <t>санчурский</t>
  </si>
  <si>
    <t>свечинский</t>
  </si>
  <si>
    <t>слободской</t>
  </si>
  <si>
    <t>Итого по Слободскому району</t>
  </si>
  <si>
    <t>советский</t>
  </si>
  <si>
    <t>Итого по Советскому району</t>
  </si>
  <si>
    <t>сунский</t>
  </si>
  <si>
    <t>тужинский</t>
  </si>
  <si>
    <t>унинский</t>
  </si>
  <si>
    <t>уржумский</t>
  </si>
  <si>
    <t>фаленский</t>
  </si>
  <si>
    <t>шабалинский</t>
  </si>
  <si>
    <t>юрьянский</t>
  </si>
  <si>
    <t>Итого по Юрьянскому району</t>
  </si>
  <si>
    <t>яранский</t>
  </si>
  <si>
    <t>Итого по Яранскому району</t>
  </si>
  <si>
    <t>ленинский</t>
  </si>
  <si>
    <t>Итого по Ленинскому району</t>
  </si>
  <si>
    <t>нововятский</t>
  </si>
  <si>
    <t>Итого по Нововятскому району</t>
  </si>
  <si>
    <t>октябрьский</t>
  </si>
  <si>
    <t>Итого по Октябрьскому району</t>
  </si>
  <si>
    <t>первомайский</t>
  </si>
  <si>
    <t>Итого по Первомайскому району</t>
  </si>
  <si>
    <t>Итого по области</t>
  </si>
  <si>
    <t>о нагрузке по оконченным уголовным, гражданским, административным делам и материалам за 3 месяца 2017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</si>
</sst>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General;\-General;General;&quot;Ошибка&quot;"/>
    <numFmt numFmtId="167" formatCode="d\-mmm\-yyyy"/>
    <numFmt numFmtId="168" formatCode="000000"/>
    <numFmt numFmtId="169" formatCode="0.0%"/>
    <numFmt numFmtId="170" formatCode="0.0"/>
  </numFmts>
  <fonts count="41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 Cyr"/>
      <family val="2"/>
    </font>
    <font>
      <sz val="9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/>
    </xf>
    <xf numFmtId="0" fontId="5" fillId="0" borderId="13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1" fontId="0" fillId="0" borderId="15" xfId="0" applyNumberFormat="1" applyBorder="1" applyAlignment="1">
      <alignment/>
    </xf>
    <xf numFmtId="170" fontId="0" fillId="0" borderId="16" xfId="0" applyNumberFormat="1" applyBorder="1" applyAlignment="1">
      <alignment/>
    </xf>
    <xf numFmtId="1" fontId="0" fillId="0" borderId="16" xfId="0" applyNumberFormat="1" applyBorder="1" applyAlignment="1">
      <alignment horizontal="right"/>
    </xf>
    <xf numFmtId="1" fontId="0" fillId="0" borderId="16" xfId="0" applyNumberFormat="1" applyBorder="1" applyAlignment="1">
      <alignment/>
    </xf>
    <xf numFmtId="1" fontId="0" fillId="0" borderId="17" xfId="0" applyNumberFormat="1" applyBorder="1" applyAlignment="1">
      <alignment horizontal="right"/>
    </xf>
    <xf numFmtId="170" fontId="1" fillId="0" borderId="14" xfId="0" applyNumberFormat="1" applyFont="1" applyBorder="1" applyAlignment="1">
      <alignment/>
    </xf>
    <xf numFmtId="1" fontId="0" fillId="0" borderId="18" xfId="0" applyNumberFormat="1" applyBorder="1" applyAlignment="1">
      <alignment/>
    </xf>
    <xf numFmtId="0" fontId="1" fillId="0" borderId="19" xfId="0" applyFont="1" applyBorder="1" applyAlignment="1">
      <alignment horizontal="left"/>
    </xf>
    <xf numFmtId="0" fontId="5" fillId="0" borderId="19" xfId="0" applyFont="1" applyBorder="1" applyAlignment="1">
      <alignment/>
    </xf>
    <xf numFmtId="170" fontId="0" fillId="0" borderId="20" xfId="0" applyNumberFormat="1" applyBorder="1" applyAlignment="1">
      <alignment/>
    </xf>
    <xf numFmtId="170" fontId="1" fillId="0" borderId="21" xfId="0" applyNumberFormat="1" applyFont="1" applyBorder="1" applyAlignment="1">
      <alignment/>
    </xf>
    <xf numFmtId="0" fontId="1" fillId="0" borderId="22" xfId="0" applyFont="1" applyBorder="1" applyAlignment="1">
      <alignment horizontal="left"/>
    </xf>
    <xf numFmtId="0" fontId="5" fillId="0" borderId="22" xfId="0" applyFont="1" applyBorder="1" applyAlignment="1">
      <alignment/>
    </xf>
    <xf numFmtId="1" fontId="0" fillId="0" borderId="23" xfId="0" applyNumberFormat="1" applyBorder="1" applyAlignment="1">
      <alignment/>
    </xf>
    <xf numFmtId="170" fontId="0" fillId="0" borderId="24" xfId="0" applyNumberFormat="1" applyBorder="1" applyAlignment="1">
      <alignment/>
    </xf>
    <xf numFmtId="1" fontId="0" fillId="0" borderId="25" xfId="0" applyNumberFormat="1" applyBorder="1" applyAlignment="1">
      <alignment horizontal="right"/>
    </xf>
    <xf numFmtId="1" fontId="0" fillId="0" borderId="25" xfId="0" applyNumberFormat="1" applyBorder="1" applyAlignment="1">
      <alignment/>
    </xf>
    <xf numFmtId="1" fontId="0" fillId="0" borderId="26" xfId="0" applyNumberFormat="1" applyBorder="1" applyAlignment="1">
      <alignment horizontal="right"/>
    </xf>
    <xf numFmtId="170" fontId="1" fillId="0" borderId="27" xfId="0" applyNumberFormat="1" applyFont="1" applyBorder="1" applyAlignment="1">
      <alignment/>
    </xf>
    <xf numFmtId="1" fontId="0" fillId="0" borderId="28" xfId="0" applyNumberFormat="1" applyBorder="1" applyAlignment="1">
      <alignment/>
    </xf>
    <xf numFmtId="1" fontId="0" fillId="0" borderId="29" xfId="0" applyNumberFormat="1" applyBorder="1" applyAlignment="1">
      <alignment/>
    </xf>
    <xf numFmtId="170" fontId="0" fillId="0" borderId="30" xfId="0" applyNumberFormat="1" applyBorder="1" applyAlignment="1">
      <alignment/>
    </xf>
    <xf numFmtId="1" fontId="0" fillId="0" borderId="30" xfId="0" applyNumberFormat="1" applyBorder="1" applyAlignment="1">
      <alignment horizontal="right"/>
    </xf>
    <xf numFmtId="1" fontId="0" fillId="0" borderId="30" xfId="0" applyNumberFormat="1" applyBorder="1" applyAlignment="1">
      <alignment/>
    </xf>
    <xf numFmtId="1" fontId="0" fillId="0" borderId="31" xfId="0" applyNumberFormat="1" applyBorder="1" applyAlignment="1">
      <alignment/>
    </xf>
    <xf numFmtId="170" fontId="1" fillId="0" borderId="10" xfId="0" applyNumberFormat="1" applyFont="1" applyBorder="1" applyAlignment="1">
      <alignment/>
    </xf>
    <xf numFmtId="1" fontId="0" fillId="0" borderId="32" xfId="0" applyNumberFormat="1" applyBorder="1" applyAlignment="1">
      <alignment/>
    </xf>
    <xf numFmtId="0" fontId="5" fillId="0" borderId="13" xfId="0" applyFont="1" applyBorder="1" applyAlignment="1">
      <alignment horizontal="left"/>
    </xf>
    <xf numFmtId="170" fontId="1" fillId="0" borderId="33" xfId="0" applyNumberFormat="1" applyFont="1" applyBorder="1" applyAlignment="1">
      <alignment/>
    </xf>
    <xf numFmtId="0" fontId="1" fillId="0" borderId="34" xfId="0" applyFont="1" applyBorder="1" applyAlignment="1">
      <alignment horizontal="left"/>
    </xf>
    <xf numFmtId="0" fontId="5" fillId="0" borderId="34" xfId="0" applyFont="1" applyBorder="1" applyAlignment="1">
      <alignment/>
    </xf>
    <xf numFmtId="0" fontId="1" fillId="0" borderId="35" xfId="0" applyFont="1" applyBorder="1" applyAlignment="1">
      <alignment horizontal="left"/>
    </xf>
    <xf numFmtId="0" fontId="5" fillId="0" borderId="35" xfId="0" applyFont="1" applyBorder="1" applyAlignment="1">
      <alignment/>
    </xf>
    <xf numFmtId="1" fontId="6" fillId="0" borderId="30" xfId="0" applyNumberFormat="1" applyFont="1" applyBorder="1" applyAlignment="1">
      <alignment/>
    </xf>
    <xf numFmtId="1" fontId="6" fillId="0" borderId="31" xfId="0" applyNumberFormat="1" applyFont="1" applyBorder="1" applyAlignment="1">
      <alignment/>
    </xf>
    <xf numFmtId="170" fontId="0" fillId="0" borderId="25" xfId="0" applyNumberFormat="1" applyBorder="1" applyAlignment="1">
      <alignment/>
    </xf>
    <xf numFmtId="1" fontId="0" fillId="0" borderId="36" xfId="0" applyNumberFormat="1" applyBorder="1" applyAlignment="1">
      <alignment/>
    </xf>
    <xf numFmtId="170" fontId="0" fillId="0" borderId="37" xfId="0" applyNumberFormat="1" applyBorder="1" applyAlignment="1">
      <alignment/>
    </xf>
    <xf numFmtId="1" fontId="0" fillId="0" borderId="37" xfId="0" applyNumberFormat="1" applyBorder="1" applyAlignment="1">
      <alignment horizontal="right"/>
    </xf>
    <xf numFmtId="1" fontId="0" fillId="0" borderId="37" xfId="0" applyNumberFormat="1" applyBorder="1" applyAlignment="1">
      <alignment/>
    </xf>
    <xf numFmtId="1" fontId="6" fillId="0" borderId="37" xfId="0" applyNumberFormat="1" applyFont="1" applyBorder="1" applyAlignment="1">
      <alignment/>
    </xf>
    <xf numFmtId="1" fontId="6" fillId="0" borderId="38" xfId="0" applyNumberFormat="1" applyFont="1" applyBorder="1" applyAlignment="1">
      <alignment/>
    </xf>
    <xf numFmtId="170" fontId="1" fillId="0" borderId="39" xfId="0" applyNumberFormat="1" applyFont="1" applyBorder="1" applyAlignment="1">
      <alignment/>
    </xf>
    <xf numFmtId="1" fontId="0" fillId="0" borderId="40" xfId="0" applyNumberFormat="1" applyBorder="1" applyAlignment="1">
      <alignment/>
    </xf>
    <xf numFmtId="1" fontId="1" fillId="0" borderId="41" xfId="0" applyNumberFormat="1" applyFont="1" applyBorder="1" applyAlignment="1">
      <alignment horizontal="center" vertical="center"/>
    </xf>
    <xf numFmtId="170" fontId="1" fillId="0" borderId="30" xfId="0" applyNumberFormat="1" applyFont="1" applyBorder="1" applyAlignment="1">
      <alignment/>
    </xf>
    <xf numFmtId="1" fontId="1" fillId="0" borderId="30" xfId="0" applyNumberFormat="1" applyFont="1" applyBorder="1" applyAlignment="1">
      <alignment horizontal="center" vertical="center"/>
    </xf>
    <xf numFmtId="1" fontId="1" fillId="0" borderId="31" xfId="0" applyNumberFormat="1" applyFont="1" applyBorder="1" applyAlignment="1">
      <alignment horizontal="center" vertical="center"/>
    </xf>
    <xf numFmtId="1" fontId="1" fillId="0" borderId="29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" fillId="0" borderId="42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2" fontId="1" fillId="0" borderId="43" xfId="0" applyNumberFormat="1" applyFont="1" applyFill="1" applyBorder="1" applyAlignment="1">
      <alignment horizontal="center" vertical="center"/>
    </xf>
    <xf numFmtId="0" fontId="1" fillId="0" borderId="44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4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1" fillId="0" borderId="46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48" xfId="0" applyBorder="1" applyAlignment="1">
      <alignment horizontal="center" vertical="center" textRotation="90" wrapText="1"/>
    </xf>
    <xf numFmtId="0" fontId="0" fillId="0" borderId="49" xfId="0" applyBorder="1" applyAlignment="1">
      <alignment horizontal="center" vertical="center" textRotation="90" wrapText="1"/>
    </xf>
    <xf numFmtId="0" fontId="0" fillId="0" borderId="50" xfId="0" applyBorder="1" applyAlignment="1">
      <alignment horizontal="center" vertical="center" textRotation="90" wrapText="1"/>
    </xf>
    <xf numFmtId="0" fontId="0" fillId="0" borderId="39" xfId="0" applyBorder="1" applyAlignment="1">
      <alignment horizontal="center" vertical="center" textRotation="90" wrapText="1"/>
    </xf>
    <xf numFmtId="0" fontId="0" fillId="0" borderId="45" xfId="0" applyBorder="1" applyAlignment="1">
      <alignment horizontal="center" vertical="center" textRotation="90" wrapText="1"/>
    </xf>
    <xf numFmtId="0" fontId="0" fillId="0" borderId="43" xfId="0" applyBorder="1" applyAlignment="1">
      <alignment horizontal="center" vertical="center" textRotation="90" wrapText="1"/>
    </xf>
    <xf numFmtId="0" fontId="0" fillId="0" borderId="4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textRotation="90" wrapText="1"/>
    </xf>
    <xf numFmtId="0" fontId="0" fillId="0" borderId="21" xfId="0" applyFont="1" applyBorder="1" applyAlignment="1">
      <alignment horizontal="center" vertical="center" textRotation="90" wrapText="1"/>
    </xf>
    <xf numFmtId="0" fontId="0" fillId="0" borderId="27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/>
    </xf>
    <xf numFmtId="49" fontId="1" fillId="0" borderId="45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0" fillId="0" borderId="48" xfId="0" applyNumberFormat="1" applyFont="1" applyFill="1" applyBorder="1" applyAlignment="1">
      <alignment horizontal="center" vertical="center" wrapText="1"/>
    </xf>
    <xf numFmtId="49" fontId="0" fillId="0" borderId="49" xfId="0" applyNumberFormat="1" applyFont="1" applyFill="1" applyBorder="1" applyAlignment="1">
      <alignment horizontal="center" vertical="center" wrapText="1"/>
    </xf>
    <xf numFmtId="49" fontId="0" fillId="0" borderId="50" xfId="0" applyNumberFormat="1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8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74;&#1086;&#1076;&#1085;&#1099;&#1077;%20&#1086;&#1090;&#1095;&#1077;&#1090;&#1099;\262-3-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вод"/>
      <sheetName val="пост"/>
      <sheetName val="окон"/>
      <sheetName val="сроки рассм"/>
      <sheetName val="сроки рассм %"/>
      <sheetName val="расчет бумаги"/>
    </sheetNames>
    <sheetDataSet>
      <sheetData sheetId="0">
        <row r="3">
          <cell r="C3">
            <v>6</v>
          </cell>
          <cell r="D3">
            <v>0</v>
          </cell>
          <cell r="E3">
            <v>5</v>
          </cell>
          <cell r="G3">
            <v>183</v>
          </cell>
          <cell r="H3">
            <v>0</v>
          </cell>
          <cell r="I3">
            <v>9</v>
          </cell>
          <cell r="K3">
            <v>91</v>
          </cell>
          <cell r="L3">
            <v>0</v>
          </cell>
          <cell r="M3">
            <v>0</v>
          </cell>
          <cell r="N3">
            <v>13</v>
          </cell>
          <cell r="O3">
            <v>2</v>
          </cell>
        </row>
        <row r="4">
          <cell r="C4">
            <v>16</v>
          </cell>
          <cell r="D4">
            <v>0</v>
          </cell>
          <cell r="E4">
            <v>4</v>
          </cell>
          <cell r="G4">
            <v>117</v>
          </cell>
          <cell r="H4">
            <v>0</v>
          </cell>
          <cell r="I4">
            <v>11</v>
          </cell>
          <cell r="K4">
            <v>128</v>
          </cell>
          <cell r="L4">
            <v>0</v>
          </cell>
          <cell r="M4">
            <v>2</v>
          </cell>
          <cell r="N4">
            <v>22</v>
          </cell>
          <cell r="O4">
            <v>1</v>
          </cell>
        </row>
        <row r="5">
          <cell r="C5">
            <v>24</v>
          </cell>
          <cell r="D5">
            <v>0</v>
          </cell>
          <cell r="E5">
            <v>1</v>
          </cell>
          <cell r="G5">
            <v>219</v>
          </cell>
          <cell r="H5">
            <v>0</v>
          </cell>
          <cell r="I5">
            <v>9</v>
          </cell>
          <cell r="K5">
            <v>227</v>
          </cell>
          <cell r="L5">
            <v>0</v>
          </cell>
          <cell r="M5">
            <v>5</v>
          </cell>
          <cell r="N5">
            <v>32</v>
          </cell>
          <cell r="O5">
            <v>2</v>
          </cell>
        </row>
        <row r="6">
          <cell r="C6">
            <v>9</v>
          </cell>
          <cell r="D6">
            <v>0</v>
          </cell>
          <cell r="E6">
            <v>0</v>
          </cell>
          <cell r="G6">
            <v>74</v>
          </cell>
          <cell r="H6">
            <v>0</v>
          </cell>
          <cell r="I6">
            <v>7</v>
          </cell>
          <cell r="K6">
            <v>43</v>
          </cell>
          <cell r="L6">
            <v>0</v>
          </cell>
          <cell r="M6">
            <v>6</v>
          </cell>
          <cell r="N6">
            <v>9</v>
          </cell>
          <cell r="O6">
            <v>3</v>
          </cell>
        </row>
        <row r="7">
          <cell r="C7">
            <v>33</v>
          </cell>
          <cell r="D7">
            <v>0</v>
          </cell>
          <cell r="E7">
            <v>17</v>
          </cell>
          <cell r="G7">
            <v>394</v>
          </cell>
          <cell r="H7">
            <v>0</v>
          </cell>
          <cell r="I7">
            <v>17</v>
          </cell>
          <cell r="K7">
            <v>197</v>
          </cell>
          <cell r="L7">
            <v>0</v>
          </cell>
          <cell r="M7">
            <v>14</v>
          </cell>
          <cell r="N7">
            <v>46</v>
          </cell>
          <cell r="O7">
            <v>6</v>
          </cell>
        </row>
        <row r="8">
          <cell r="C8">
            <v>37</v>
          </cell>
          <cell r="D8">
            <v>0</v>
          </cell>
          <cell r="E8">
            <v>8</v>
          </cell>
          <cell r="G8">
            <v>567</v>
          </cell>
          <cell r="H8">
            <v>0</v>
          </cell>
          <cell r="I8">
            <v>8</v>
          </cell>
          <cell r="K8">
            <v>181</v>
          </cell>
          <cell r="L8">
            <v>0</v>
          </cell>
          <cell r="M8">
            <v>13</v>
          </cell>
          <cell r="N8">
            <v>32</v>
          </cell>
          <cell r="O8">
            <v>10</v>
          </cell>
        </row>
        <row r="9">
          <cell r="C9">
            <v>14</v>
          </cell>
          <cell r="D9">
            <v>0</v>
          </cell>
          <cell r="E9">
            <v>1</v>
          </cell>
          <cell r="G9">
            <v>439</v>
          </cell>
          <cell r="H9">
            <v>0</v>
          </cell>
          <cell r="I9">
            <v>4</v>
          </cell>
          <cell r="K9">
            <v>58</v>
          </cell>
          <cell r="L9">
            <v>12</v>
          </cell>
          <cell r="M9">
            <v>7</v>
          </cell>
          <cell r="N9">
            <v>17</v>
          </cell>
          <cell r="O9">
            <v>1</v>
          </cell>
        </row>
        <row r="10">
          <cell r="C10">
            <v>16</v>
          </cell>
          <cell r="D10">
            <v>0</v>
          </cell>
          <cell r="E10">
            <v>3</v>
          </cell>
          <cell r="G10">
            <v>501</v>
          </cell>
          <cell r="H10">
            <v>0</v>
          </cell>
          <cell r="I10">
            <v>19</v>
          </cell>
          <cell r="K10">
            <v>157</v>
          </cell>
          <cell r="L10">
            <v>0</v>
          </cell>
          <cell r="M10">
            <v>5</v>
          </cell>
          <cell r="N10">
            <v>101</v>
          </cell>
          <cell r="O10">
            <v>5</v>
          </cell>
        </row>
        <row r="11">
          <cell r="C11">
            <v>10</v>
          </cell>
          <cell r="D11">
            <v>0</v>
          </cell>
          <cell r="E11">
            <v>9</v>
          </cell>
          <cell r="G11">
            <v>326</v>
          </cell>
          <cell r="H11">
            <v>0</v>
          </cell>
          <cell r="I11">
            <v>20</v>
          </cell>
          <cell r="K11">
            <v>218</v>
          </cell>
          <cell r="L11">
            <v>0</v>
          </cell>
          <cell r="M11">
            <v>7</v>
          </cell>
          <cell r="N11">
            <v>78</v>
          </cell>
          <cell r="O11">
            <v>6</v>
          </cell>
        </row>
        <row r="12">
          <cell r="C12">
            <v>30</v>
          </cell>
          <cell r="D12">
            <v>0</v>
          </cell>
          <cell r="E12">
            <v>5</v>
          </cell>
          <cell r="G12">
            <v>536</v>
          </cell>
          <cell r="H12">
            <v>0</v>
          </cell>
          <cell r="I12">
            <v>9</v>
          </cell>
          <cell r="K12">
            <v>184</v>
          </cell>
          <cell r="L12">
            <v>0</v>
          </cell>
          <cell r="M12">
            <v>6</v>
          </cell>
          <cell r="N12">
            <v>44</v>
          </cell>
          <cell r="O12">
            <v>3</v>
          </cell>
        </row>
        <row r="13">
          <cell r="C13">
            <v>19</v>
          </cell>
          <cell r="D13">
            <v>0</v>
          </cell>
          <cell r="E13">
            <v>5</v>
          </cell>
          <cell r="G13">
            <v>191</v>
          </cell>
          <cell r="H13">
            <v>0</v>
          </cell>
          <cell r="I13">
            <v>11</v>
          </cell>
          <cell r="K13">
            <v>143</v>
          </cell>
          <cell r="L13">
            <v>0</v>
          </cell>
          <cell r="M13">
            <v>3</v>
          </cell>
          <cell r="N13">
            <v>50</v>
          </cell>
          <cell r="O13">
            <v>3</v>
          </cell>
        </row>
        <row r="14">
          <cell r="C14">
            <v>32</v>
          </cell>
          <cell r="D14">
            <v>0</v>
          </cell>
          <cell r="E14">
            <v>7</v>
          </cell>
          <cell r="G14">
            <v>542</v>
          </cell>
          <cell r="H14">
            <v>0</v>
          </cell>
          <cell r="I14">
            <v>19</v>
          </cell>
          <cell r="K14">
            <v>173</v>
          </cell>
          <cell r="L14">
            <v>0</v>
          </cell>
          <cell r="M14">
            <v>11</v>
          </cell>
          <cell r="N14">
            <v>85</v>
          </cell>
          <cell r="O14">
            <v>9</v>
          </cell>
        </row>
        <row r="15">
          <cell r="C15">
            <v>24</v>
          </cell>
          <cell r="D15">
            <v>0</v>
          </cell>
          <cell r="E15">
            <v>4</v>
          </cell>
          <cell r="G15">
            <v>60</v>
          </cell>
          <cell r="H15">
            <v>0</v>
          </cell>
          <cell r="I15">
            <v>2</v>
          </cell>
          <cell r="K15">
            <v>137</v>
          </cell>
          <cell r="L15">
            <v>0</v>
          </cell>
          <cell r="M15">
            <v>0</v>
          </cell>
          <cell r="N15">
            <v>20</v>
          </cell>
          <cell r="O15">
            <v>3</v>
          </cell>
        </row>
        <row r="16">
          <cell r="C16">
            <v>21</v>
          </cell>
          <cell r="D16">
            <v>0</v>
          </cell>
          <cell r="E16">
            <v>3</v>
          </cell>
          <cell r="G16">
            <v>419</v>
          </cell>
          <cell r="H16">
            <v>0</v>
          </cell>
          <cell r="I16">
            <v>10</v>
          </cell>
          <cell r="K16">
            <v>179</v>
          </cell>
          <cell r="L16">
            <v>0</v>
          </cell>
          <cell r="M16">
            <v>4</v>
          </cell>
          <cell r="N16">
            <v>61</v>
          </cell>
          <cell r="O16">
            <v>7</v>
          </cell>
        </row>
        <row r="17">
          <cell r="C17">
            <v>33</v>
          </cell>
          <cell r="D17">
            <v>0</v>
          </cell>
          <cell r="E17">
            <v>10</v>
          </cell>
          <cell r="G17">
            <v>1091</v>
          </cell>
          <cell r="H17">
            <v>0</v>
          </cell>
          <cell r="I17">
            <v>23</v>
          </cell>
          <cell r="K17">
            <v>230</v>
          </cell>
          <cell r="L17">
            <v>4</v>
          </cell>
          <cell r="M17">
            <v>20</v>
          </cell>
          <cell r="N17">
            <v>203</v>
          </cell>
          <cell r="O17">
            <v>6</v>
          </cell>
        </row>
        <row r="18">
          <cell r="C18">
            <v>28</v>
          </cell>
          <cell r="D18">
            <v>0</v>
          </cell>
          <cell r="E18">
            <v>3</v>
          </cell>
          <cell r="G18">
            <v>1659</v>
          </cell>
          <cell r="H18">
            <v>0</v>
          </cell>
          <cell r="I18">
            <v>46</v>
          </cell>
          <cell r="K18">
            <v>228</v>
          </cell>
          <cell r="L18">
            <v>0</v>
          </cell>
          <cell r="M18">
            <v>10</v>
          </cell>
          <cell r="N18">
            <v>128</v>
          </cell>
          <cell r="O18">
            <v>3</v>
          </cell>
        </row>
        <row r="19">
          <cell r="C19">
            <v>16</v>
          </cell>
          <cell r="D19">
            <v>0</v>
          </cell>
          <cell r="E19">
            <v>4</v>
          </cell>
          <cell r="G19">
            <v>1224</v>
          </cell>
          <cell r="H19">
            <v>0</v>
          </cell>
          <cell r="I19">
            <v>18</v>
          </cell>
          <cell r="K19">
            <v>265</v>
          </cell>
          <cell r="L19">
            <v>0</v>
          </cell>
          <cell r="M19">
            <v>2</v>
          </cell>
          <cell r="N19">
            <v>104</v>
          </cell>
          <cell r="O19">
            <v>2</v>
          </cell>
        </row>
        <row r="20">
          <cell r="C20">
            <v>30</v>
          </cell>
          <cell r="D20">
            <v>0</v>
          </cell>
          <cell r="E20">
            <v>5</v>
          </cell>
          <cell r="G20">
            <v>508</v>
          </cell>
          <cell r="H20">
            <v>0</v>
          </cell>
          <cell r="I20">
            <v>33</v>
          </cell>
          <cell r="K20">
            <v>227</v>
          </cell>
          <cell r="L20">
            <v>0</v>
          </cell>
          <cell r="M20">
            <v>5</v>
          </cell>
          <cell r="N20">
            <v>23</v>
          </cell>
          <cell r="O20">
            <v>1</v>
          </cell>
        </row>
        <row r="21">
          <cell r="C21">
            <v>19</v>
          </cell>
          <cell r="D21">
            <v>0</v>
          </cell>
          <cell r="E21">
            <v>4</v>
          </cell>
          <cell r="G21">
            <v>472</v>
          </cell>
          <cell r="H21">
            <v>0</v>
          </cell>
          <cell r="I21">
            <v>11</v>
          </cell>
          <cell r="K21">
            <v>151</v>
          </cell>
          <cell r="L21">
            <v>0</v>
          </cell>
          <cell r="M21">
            <v>1</v>
          </cell>
          <cell r="N21">
            <v>77</v>
          </cell>
          <cell r="O21">
            <v>5</v>
          </cell>
        </row>
        <row r="22">
          <cell r="C22">
            <v>12</v>
          </cell>
          <cell r="D22">
            <v>0</v>
          </cell>
          <cell r="E22">
            <v>8</v>
          </cell>
          <cell r="G22">
            <v>324</v>
          </cell>
          <cell r="H22">
            <v>0</v>
          </cell>
          <cell r="I22">
            <v>10</v>
          </cell>
          <cell r="K22">
            <v>93</v>
          </cell>
          <cell r="L22">
            <v>1</v>
          </cell>
          <cell r="M22">
            <v>3</v>
          </cell>
          <cell r="N22">
            <v>41</v>
          </cell>
          <cell r="O22">
            <v>3</v>
          </cell>
        </row>
        <row r="23">
          <cell r="C23">
            <v>16</v>
          </cell>
          <cell r="D23">
            <v>0</v>
          </cell>
          <cell r="E23">
            <v>1</v>
          </cell>
          <cell r="G23">
            <v>376</v>
          </cell>
          <cell r="H23">
            <v>0</v>
          </cell>
          <cell r="I23">
            <v>26</v>
          </cell>
          <cell r="K23">
            <v>164</v>
          </cell>
          <cell r="L23">
            <v>1</v>
          </cell>
          <cell r="M23">
            <v>1</v>
          </cell>
          <cell r="N23">
            <v>80</v>
          </cell>
          <cell r="O23">
            <v>3</v>
          </cell>
        </row>
        <row r="24">
          <cell r="C24">
            <v>18</v>
          </cell>
          <cell r="D24">
            <v>0</v>
          </cell>
          <cell r="E24">
            <v>2</v>
          </cell>
          <cell r="G24">
            <v>86</v>
          </cell>
          <cell r="H24">
            <v>0</v>
          </cell>
          <cell r="I24">
            <v>6</v>
          </cell>
          <cell r="K24">
            <v>40</v>
          </cell>
          <cell r="L24">
            <v>0</v>
          </cell>
          <cell r="M24">
            <v>3</v>
          </cell>
          <cell r="N24">
            <v>7</v>
          </cell>
          <cell r="O24">
            <v>4</v>
          </cell>
        </row>
        <row r="25">
          <cell r="C25">
            <v>47</v>
          </cell>
          <cell r="D25">
            <v>0</v>
          </cell>
          <cell r="E25">
            <v>8</v>
          </cell>
          <cell r="G25">
            <v>291</v>
          </cell>
          <cell r="H25">
            <v>0</v>
          </cell>
          <cell r="I25">
            <v>14</v>
          </cell>
          <cell r="K25">
            <v>274</v>
          </cell>
          <cell r="L25">
            <v>0</v>
          </cell>
          <cell r="M25">
            <v>20</v>
          </cell>
          <cell r="N25">
            <v>42</v>
          </cell>
          <cell r="O25">
            <v>4</v>
          </cell>
        </row>
        <row r="26">
          <cell r="C26">
            <v>23</v>
          </cell>
          <cell r="D26">
            <v>0</v>
          </cell>
          <cell r="E26">
            <v>9</v>
          </cell>
          <cell r="G26">
            <v>206</v>
          </cell>
          <cell r="H26">
            <v>0</v>
          </cell>
          <cell r="I26">
            <v>8</v>
          </cell>
          <cell r="K26">
            <v>178</v>
          </cell>
          <cell r="L26">
            <v>9</v>
          </cell>
          <cell r="M26">
            <v>7</v>
          </cell>
          <cell r="N26">
            <v>12</v>
          </cell>
          <cell r="O26">
            <v>4</v>
          </cell>
        </row>
        <row r="27">
          <cell r="C27">
            <v>29</v>
          </cell>
          <cell r="D27">
            <v>0</v>
          </cell>
          <cell r="E27">
            <v>2</v>
          </cell>
          <cell r="G27">
            <v>290</v>
          </cell>
          <cell r="H27">
            <v>0</v>
          </cell>
          <cell r="I27">
            <v>9</v>
          </cell>
          <cell r="K27">
            <v>162</v>
          </cell>
          <cell r="L27">
            <v>0</v>
          </cell>
          <cell r="M27">
            <v>2</v>
          </cell>
          <cell r="N27">
            <v>111</v>
          </cell>
          <cell r="O27">
            <v>4</v>
          </cell>
        </row>
        <row r="28">
          <cell r="C28">
            <v>22</v>
          </cell>
          <cell r="D28">
            <v>0</v>
          </cell>
          <cell r="E28">
            <v>3</v>
          </cell>
          <cell r="G28">
            <v>82</v>
          </cell>
          <cell r="H28">
            <v>0</v>
          </cell>
          <cell r="I28">
            <v>3</v>
          </cell>
          <cell r="K28">
            <v>142</v>
          </cell>
          <cell r="L28">
            <v>0</v>
          </cell>
          <cell r="M28">
            <v>1</v>
          </cell>
          <cell r="N28">
            <v>10</v>
          </cell>
          <cell r="O28">
            <v>1</v>
          </cell>
        </row>
        <row r="29">
          <cell r="C29">
            <v>10</v>
          </cell>
          <cell r="D29">
            <v>0</v>
          </cell>
          <cell r="E29">
            <v>1</v>
          </cell>
          <cell r="G29">
            <v>111</v>
          </cell>
          <cell r="H29">
            <v>0</v>
          </cell>
          <cell r="I29">
            <v>8</v>
          </cell>
          <cell r="K29">
            <v>51</v>
          </cell>
          <cell r="L29">
            <v>0</v>
          </cell>
          <cell r="M29">
            <v>8</v>
          </cell>
          <cell r="N29">
            <v>16</v>
          </cell>
          <cell r="O29">
            <v>4</v>
          </cell>
        </row>
        <row r="30">
          <cell r="C30">
            <v>34</v>
          </cell>
          <cell r="D30">
            <v>0</v>
          </cell>
          <cell r="E30">
            <v>6</v>
          </cell>
          <cell r="G30">
            <v>491</v>
          </cell>
          <cell r="H30">
            <v>0</v>
          </cell>
          <cell r="I30">
            <v>14</v>
          </cell>
          <cell r="K30">
            <v>223</v>
          </cell>
          <cell r="L30">
            <v>0</v>
          </cell>
          <cell r="M30">
            <v>2</v>
          </cell>
          <cell r="N30">
            <v>82</v>
          </cell>
          <cell r="O30">
            <v>5</v>
          </cell>
        </row>
        <row r="31">
          <cell r="C31">
            <v>29</v>
          </cell>
          <cell r="D31">
            <v>0</v>
          </cell>
          <cell r="E31">
            <v>5</v>
          </cell>
          <cell r="G31">
            <v>274</v>
          </cell>
          <cell r="H31">
            <v>0</v>
          </cell>
          <cell r="I31">
            <v>16</v>
          </cell>
          <cell r="K31">
            <v>180</v>
          </cell>
          <cell r="L31">
            <v>0</v>
          </cell>
          <cell r="M31">
            <v>0</v>
          </cell>
          <cell r="N31">
            <v>9</v>
          </cell>
          <cell r="O31">
            <v>2</v>
          </cell>
        </row>
        <row r="32">
          <cell r="C32">
            <v>15</v>
          </cell>
          <cell r="D32">
            <v>0</v>
          </cell>
          <cell r="E32">
            <v>2</v>
          </cell>
          <cell r="G32">
            <v>270</v>
          </cell>
          <cell r="H32">
            <v>0</v>
          </cell>
          <cell r="I32">
            <v>9</v>
          </cell>
          <cell r="K32">
            <v>155</v>
          </cell>
          <cell r="L32">
            <v>0</v>
          </cell>
          <cell r="M32">
            <v>4</v>
          </cell>
          <cell r="N32">
            <v>22</v>
          </cell>
          <cell r="O32">
            <v>1</v>
          </cell>
        </row>
        <row r="33">
          <cell r="C33">
            <v>9</v>
          </cell>
          <cell r="D33">
            <v>0</v>
          </cell>
          <cell r="E33">
            <v>7</v>
          </cell>
          <cell r="G33">
            <v>263</v>
          </cell>
          <cell r="H33">
            <v>0</v>
          </cell>
          <cell r="I33">
            <v>4</v>
          </cell>
          <cell r="K33">
            <v>113</v>
          </cell>
          <cell r="L33">
            <v>6</v>
          </cell>
          <cell r="M33">
            <v>2</v>
          </cell>
          <cell r="N33">
            <v>15</v>
          </cell>
          <cell r="O33">
            <v>3</v>
          </cell>
        </row>
        <row r="34">
          <cell r="C34">
            <v>23</v>
          </cell>
          <cell r="D34">
            <v>0</v>
          </cell>
          <cell r="E34">
            <v>6</v>
          </cell>
          <cell r="G34">
            <v>136</v>
          </cell>
          <cell r="H34">
            <v>0</v>
          </cell>
          <cell r="I34">
            <v>12</v>
          </cell>
          <cell r="K34">
            <v>128</v>
          </cell>
          <cell r="L34">
            <v>0</v>
          </cell>
          <cell r="M34">
            <v>0</v>
          </cell>
          <cell r="N34">
            <v>21</v>
          </cell>
          <cell r="O34">
            <v>3</v>
          </cell>
        </row>
        <row r="35">
          <cell r="C35">
            <v>21</v>
          </cell>
          <cell r="D35">
            <v>0</v>
          </cell>
          <cell r="E35">
            <v>3</v>
          </cell>
          <cell r="G35">
            <v>996</v>
          </cell>
          <cell r="H35">
            <v>0</v>
          </cell>
          <cell r="I35">
            <v>39</v>
          </cell>
          <cell r="K35">
            <v>240</v>
          </cell>
          <cell r="L35">
            <v>0</v>
          </cell>
          <cell r="M35">
            <v>2</v>
          </cell>
          <cell r="N35">
            <v>9</v>
          </cell>
          <cell r="O35">
            <v>12</v>
          </cell>
        </row>
        <row r="36">
          <cell r="C36">
            <v>18</v>
          </cell>
          <cell r="D36">
            <v>0</v>
          </cell>
          <cell r="E36">
            <v>3</v>
          </cell>
          <cell r="G36">
            <v>155</v>
          </cell>
          <cell r="H36">
            <v>0</v>
          </cell>
          <cell r="I36">
            <v>25</v>
          </cell>
          <cell r="K36">
            <v>120</v>
          </cell>
          <cell r="L36">
            <v>0</v>
          </cell>
          <cell r="M36">
            <v>5</v>
          </cell>
          <cell r="N36">
            <v>24</v>
          </cell>
          <cell r="O36">
            <v>3</v>
          </cell>
        </row>
        <row r="37">
          <cell r="C37">
            <v>25</v>
          </cell>
          <cell r="D37">
            <v>0</v>
          </cell>
          <cell r="E37">
            <v>3</v>
          </cell>
          <cell r="G37">
            <v>722</v>
          </cell>
          <cell r="H37">
            <v>0</v>
          </cell>
          <cell r="I37">
            <v>15</v>
          </cell>
          <cell r="K37">
            <v>256</v>
          </cell>
          <cell r="L37">
            <v>2</v>
          </cell>
          <cell r="M37">
            <v>2</v>
          </cell>
          <cell r="N37">
            <v>4</v>
          </cell>
          <cell r="O37">
            <v>5</v>
          </cell>
        </row>
        <row r="38">
          <cell r="C38">
            <v>11</v>
          </cell>
          <cell r="D38">
            <v>0</v>
          </cell>
          <cell r="E38">
            <v>2</v>
          </cell>
          <cell r="G38">
            <v>140</v>
          </cell>
          <cell r="H38">
            <v>0</v>
          </cell>
          <cell r="I38">
            <v>5</v>
          </cell>
          <cell r="K38">
            <v>113</v>
          </cell>
          <cell r="L38">
            <v>0</v>
          </cell>
          <cell r="M38">
            <v>1</v>
          </cell>
          <cell r="N38">
            <v>8</v>
          </cell>
          <cell r="O38">
            <v>3</v>
          </cell>
        </row>
        <row r="39">
          <cell r="C39">
            <v>14</v>
          </cell>
          <cell r="D39">
            <v>0</v>
          </cell>
          <cell r="E39">
            <v>6</v>
          </cell>
          <cell r="G39">
            <v>106</v>
          </cell>
          <cell r="H39">
            <v>0</v>
          </cell>
          <cell r="I39">
            <v>8</v>
          </cell>
          <cell r="K39">
            <v>84</v>
          </cell>
          <cell r="L39">
            <v>0</v>
          </cell>
          <cell r="M39">
            <v>7</v>
          </cell>
          <cell r="N39">
            <v>37</v>
          </cell>
          <cell r="O39">
            <v>7</v>
          </cell>
        </row>
        <row r="40">
          <cell r="C40">
            <v>34</v>
          </cell>
          <cell r="D40">
            <v>0</v>
          </cell>
          <cell r="E40">
            <v>10</v>
          </cell>
          <cell r="G40">
            <v>432</v>
          </cell>
          <cell r="H40">
            <v>0</v>
          </cell>
          <cell r="I40">
            <v>21</v>
          </cell>
          <cell r="K40">
            <v>318</v>
          </cell>
          <cell r="L40">
            <v>0</v>
          </cell>
          <cell r="M40">
            <v>7</v>
          </cell>
          <cell r="N40">
            <v>38</v>
          </cell>
          <cell r="O40">
            <v>3</v>
          </cell>
        </row>
        <row r="41">
          <cell r="C41">
            <v>21</v>
          </cell>
          <cell r="D41">
            <v>0</v>
          </cell>
          <cell r="E41">
            <v>4</v>
          </cell>
          <cell r="G41">
            <v>472</v>
          </cell>
          <cell r="H41">
            <v>0</v>
          </cell>
          <cell r="I41">
            <v>17</v>
          </cell>
          <cell r="K41">
            <v>257</v>
          </cell>
          <cell r="L41">
            <v>0</v>
          </cell>
          <cell r="M41">
            <v>5</v>
          </cell>
          <cell r="N41">
            <v>45</v>
          </cell>
          <cell r="O41">
            <v>0</v>
          </cell>
        </row>
        <row r="42">
          <cell r="C42">
            <v>20</v>
          </cell>
          <cell r="D42">
            <v>0</v>
          </cell>
          <cell r="E42">
            <v>8</v>
          </cell>
          <cell r="G42">
            <v>504</v>
          </cell>
          <cell r="H42">
            <v>0</v>
          </cell>
          <cell r="I42">
            <v>18</v>
          </cell>
          <cell r="K42">
            <v>194</v>
          </cell>
          <cell r="L42">
            <v>0</v>
          </cell>
          <cell r="M42">
            <v>10</v>
          </cell>
          <cell r="N42">
            <v>26</v>
          </cell>
          <cell r="O42">
            <v>0</v>
          </cell>
        </row>
        <row r="43">
          <cell r="C43">
            <v>22</v>
          </cell>
          <cell r="D43">
            <v>0</v>
          </cell>
          <cell r="E43">
            <v>4</v>
          </cell>
          <cell r="G43">
            <v>368</v>
          </cell>
          <cell r="H43">
            <v>0</v>
          </cell>
          <cell r="I43">
            <v>12</v>
          </cell>
          <cell r="K43">
            <v>146</v>
          </cell>
          <cell r="L43">
            <v>0</v>
          </cell>
          <cell r="M43">
            <v>5</v>
          </cell>
          <cell r="N43">
            <v>86</v>
          </cell>
          <cell r="O43">
            <v>8</v>
          </cell>
        </row>
        <row r="44">
          <cell r="C44">
            <v>18</v>
          </cell>
          <cell r="D44">
            <v>0</v>
          </cell>
          <cell r="E44">
            <v>6</v>
          </cell>
          <cell r="G44">
            <v>461</v>
          </cell>
          <cell r="H44">
            <v>0</v>
          </cell>
          <cell r="I44">
            <v>10</v>
          </cell>
          <cell r="K44">
            <v>96</v>
          </cell>
          <cell r="L44">
            <v>1</v>
          </cell>
          <cell r="M44">
            <v>3</v>
          </cell>
          <cell r="N44">
            <v>48</v>
          </cell>
          <cell r="O44">
            <v>3</v>
          </cell>
        </row>
        <row r="45">
          <cell r="C45">
            <v>15</v>
          </cell>
          <cell r="D45">
            <v>0</v>
          </cell>
          <cell r="E45">
            <v>3</v>
          </cell>
          <cell r="G45">
            <v>158</v>
          </cell>
          <cell r="H45">
            <v>0</v>
          </cell>
          <cell r="I45">
            <v>10</v>
          </cell>
          <cell r="K45">
            <v>54</v>
          </cell>
          <cell r="L45">
            <v>0</v>
          </cell>
          <cell r="M45">
            <v>1</v>
          </cell>
          <cell r="N45">
            <v>11</v>
          </cell>
          <cell r="O45">
            <v>1</v>
          </cell>
        </row>
        <row r="46">
          <cell r="C46">
            <v>19</v>
          </cell>
          <cell r="D46">
            <v>0</v>
          </cell>
          <cell r="E46">
            <v>3</v>
          </cell>
          <cell r="G46">
            <v>68</v>
          </cell>
          <cell r="H46">
            <v>0</v>
          </cell>
          <cell r="I46">
            <v>8</v>
          </cell>
          <cell r="K46">
            <v>78</v>
          </cell>
          <cell r="L46">
            <v>0</v>
          </cell>
          <cell r="M46">
            <v>6</v>
          </cell>
          <cell r="N46">
            <v>14</v>
          </cell>
          <cell r="O46">
            <v>2</v>
          </cell>
        </row>
        <row r="47">
          <cell r="C47">
            <v>11</v>
          </cell>
          <cell r="D47">
            <v>0</v>
          </cell>
          <cell r="E47">
            <v>0</v>
          </cell>
          <cell r="G47">
            <v>106</v>
          </cell>
          <cell r="H47">
            <v>0</v>
          </cell>
          <cell r="I47">
            <v>6</v>
          </cell>
          <cell r="K47">
            <v>84</v>
          </cell>
          <cell r="L47">
            <v>0</v>
          </cell>
          <cell r="M47">
            <v>5</v>
          </cell>
          <cell r="N47">
            <v>3</v>
          </cell>
          <cell r="O47">
            <v>0</v>
          </cell>
        </row>
        <row r="48">
          <cell r="C48">
            <v>31</v>
          </cell>
          <cell r="D48">
            <v>0</v>
          </cell>
          <cell r="E48">
            <v>9</v>
          </cell>
          <cell r="G48">
            <v>296</v>
          </cell>
          <cell r="H48">
            <v>0</v>
          </cell>
          <cell r="I48">
            <v>15</v>
          </cell>
          <cell r="K48">
            <v>170</v>
          </cell>
          <cell r="L48">
            <v>7</v>
          </cell>
          <cell r="M48">
            <v>49</v>
          </cell>
          <cell r="N48">
            <v>85</v>
          </cell>
          <cell r="O48">
            <v>10</v>
          </cell>
        </row>
        <row r="49">
          <cell r="C49">
            <v>26</v>
          </cell>
          <cell r="D49">
            <v>0</v>
          </cell>
          <cell r="E49">
            <v>11</v>
          </cell>
          <cell r="G49">
            <v>263</v>
          </cell>
          <cell r="H49">
            <v>0</v>
          </cell>
          <cell r="I49">
            <v>6</v>
          </cell>
          <cell r="K49">
            <v>149</v>
          </cell>
          <cell r="L49">
            <v>1</v>
          </cell>
          <cell r="M49">
            <v>10</v>
          </cell>
          <cell r="N49">
            <v>76</v>
          </cell>
          <cell r="O49">
            <v>1</v>
          </cell>
        </row>
        <row r="50">
          <cell r="C50">
            <v>26</v>
          </cell>
          <cell r="D50">
            <v>0</v>
          </cell>
          <cell r="E50">
            <v>5</v>
          </cell>
          <cell r="G50">
            <v>118</v>
          </cell>
          <cell r="H50">
            <v>0</v>
          </cell>
          <cell r="I50">
            <v>4</v>
          </cell>
          <cell r="K50">
            <v>80</v>
          </cell>
          <cell r="L50">
            <v>1</v>
          </cell>
          <cell r="M50">
            <v>5</v>
          </cell>
          <cell r="N50">
            <v>23</v>
          </cell>
          <cell r="O50">
            <v>3</v>
          </cell>
        </row>
        <row r="51">
          <cell r="C51">
            <v>11</v>
          </cell>
          <cell r="D51">
            <v>0</v>
          </cell>
          <cell r="E51">
            <v>4</v>
          </cell>
          <cell r="G51">
            <v>497</v>
          </cell>
          <cell r="H51">
            <v>0</v>
          </cell>
          <cell r="I51">
            <v>21</v>
          </cell>
          <cell r="K51">
            <v>99</v>
          </cell>
          <cell r="L51">
            <v>1</v>
          </cell>
          <cell r="M51">
            <v>1</v>
          </cell>
          <cell r="N51">
            <v>15</v>
          </cell>
          <cell r="O51">
            <v>1</v>
          </cell>
        </row>
        <row r="52">
          <cell r="C52">
            <v>11</v>
          </cell>
          <cell r="D52">
            <v>0</v>
          </cell>
          <cell r="E52">
            <v>7</v>
          </cell>
          <cell r="G52">
            <v>309</v>
          </cell>
          <cell r="H52">
            <v>0</v>
          </cell>
          <cell r="I52">
            <v>14</v>
          </cell>
          <cell r="K52">
            <v>161</v>
          </cell>
          <cell r="L52">
            <v>0</v>
          </cell>
          <cell r="M52">
            <v>5</v>
          </cell>
          <cell r="N52">
            <v>32</v>
          </cell>
          <cell r="O52">
            <v>2</v>
          </cell>
        </row>
        <row r="53">
          <cell r="C53">
            <v>29</v>
          </cell>
          <cell r="D53">
            <v>0</v>
          </cell>
          <cell r="E53">
            <v>8</v>
          </cell>
          <cell r="G53">
            <v>286</v>
          </cell>
          <cell r="H53">
            <v>0</v>
          </cell>
          <cell r="I53">
            <v>5</v>
          </cell>
          <cell r="K53">
            <v>244</v>
          </cell>
          <cell r="L53">
            <v>0</v>
          </cell>
          <cell r="M53">
            <v>5</v>
          </cell>
          <cell r="N53">
            <v>39</v>
          </cell>
          <cell r="O53">
            <v>4</v>
          </cell>
        </row>
        <row r="54">
          <cell r="C54">
            <v>29</v>
          </cell>
          <cell r="D54">
            <v>0</v>
          </cell>
          <cell r="E54">
            <v>7</v>
          </cell>
          <cell r="G54">
            <v>1203</v>
          </cell>
          <cell r="H54">
            <v>0</v>
          </cell>
          <cell r="I54">
            <v>33</v>
          </cell>
          <cell r="K54">
            <v>497</v>
          </cell>
          <cell r="L54">
            <v>0</v>
          </cell>
          <cell r="M54">
            <v>5</v>
          </cell>
          <cell r="N54">
            <v>20</v>
          </cell>
          <cell r="O54">
            <v>8</v>
          </cell>
        </row>
        <row r="55">
          <cell r="C55">
            <v>39</v>
          </cell>
          <cell r="D55">
            <v>0</v>
          </cell>
          <cell r="E55">
            <v>6</v>
          </cell>
          <cell r="G55">
            <v>830</v>
          </cell>
          <cell r="H55">
            <v>0</v>
          </cell>
          <cell r="I55">
            <v>27</v>
          </cell>
          <cell r="K55">
            <v>358</v>
          </cell>
          <cell r="L55">
            <v>0</v>
          </cell>
          <cell r="M55">
            <v>8</v>
          </cell>
          <cell r="N55">
            <v>56</v>
          </cell>
          <cell r="O55">
            <v>5</v>
          </cell>
        </row>
        <row r="56">
          <cell r="C56">
            <v>35</v>
          </cell>
          <cell r="D56">
            <v>0</v>
          </cell>
          <cell r="E56">
            <v>7</v>
          </cell>
          <cell r="G56">
            <v>871</v>
          </cell>
          <cell r="H56">
            <v>0</v>
          </cell>
          <cell r="I56">
            <v>30</v>
          </cell>
          <cell r="K56">
            <v>201</v>
          </cell>
          <cell r="L56">
            <v>0</v>
          </cell>
          <cell r="M56">
            <v>2</v>
          </cell>
          <cell r="N56">
            <v>57</v>
          </cell>
          <cell r="O56">
            <v>4</v>
          </cell>
        </row>
        <row r="57">
          <cell r="C57">
            <v>25</v>
          </cell>
          <cell r="D57">
            <v>0</v>
          </cell>
          <cell r="E57">
            <v>5</v>
          </cell>
          <cell r="G57">
            <v>1337</v>
          </cell>
          <cell r="H57">
            <v>0</v>
          </cell>
          <cell r="I57">
            <v>24</v>
          </cell>
          <cell r="K57">
            <v>351</v>
          </cell>
          <cell r="L57">
            <v>0</v>
          </cell>
          <cell r="M57">
            <v>2</v>
          </cell>
          <cell r="N57">
            <v>42</v>
          </cell>
          <cell r="O57">
            <v>0</v>
          </cell>
        </row>
        <row r="58">
          <cell r="C58">
            <v>12</v>
          </cell>
          <cell r="D58">
            <v>0</v>
          </cell>
          <cell r="E58">
            <v>4</v>
          </cell>
          <cell r="G58">
            <v>801</v>
          </cell>
          <cell r="H58">
            <v>0</v>
          </cell>
          <cell r="I58">
            <v>28</v>
          </cell>
          <cell r="K58">
            <v>230</v>
          </cell>
          <cell r="L58">
            <v>0</v>
          </cell>
          <cell r="M58">
            <v>1</v>
          </cell>
          <cell r="N58">
            <v>63</v>
          </cell>
          <cell r="O58">
            <v>0</v>
          </cell>
        </row>
        <row r="59">
          <cell r="C59">
            <v>35</v>
          </cell>
          <cell r="D59">
            <v>0</v>
          </cell>
          <cell r="E59">
            <v>6</v>
          </cell>
          <cell r="G59">
            <v>964</v>
          </cell>
          <cell r="H59">
            <v>0</v>
          </cell>
          <cell r="I59">
            <v>27</v>
          </cell>
          <cell r="K59">
            <v>198</v>
          </cell>
          <cell r="L59">
            <v>0</v>
          </cell>
          <cell r="M59">
            <v>0</v>
          </cell>
          <cell r="N59">
            <v>40</v>
          </cell>
          <cell r="O59">
            <v>0</v>
          </cell>
        </row>
        <row r="60">
          <cell r="C60">
            <v>25</v>
          </cell>
          <cell r="D60">
            <v>0</v>
          </cell>
          <cell r="E60">
            <v>5</v>
          </cell>
          <cell r="G60">
            <v>530</v>
          </cell>
          <cell r="H60">
            <v>0</v>
          </cell>
          <cell r="I60">
            <v>24</v>
          </cell>
          <cell r="K60">
            <v>182</v>
          </cell>
          <cell r="L60">
            <v>0</v>
          </cell>
          <cell r="M60">
            <v>4</v>
          </cell>
          <cell r="N60">
            <v>7</v>
          </cell>
          <cell r="O60">
            <v>0</v>
          </cell>
        </row>
        <row r="61">
          <cell r="C61">
            <v>48</v>
          </cell>
          <cell r="D61">
            <v>0</v>
          </cell>
          <cell r="E61">
            <v>8</v>
          </cell>
          <cell r="G61">
            <v>910</v>
          </cell>
          <cell r="H61">
            <v>0</v>
          </cell>
          <cell r="I61">
            <v>25</v>
          </cell>
          <cell r="K61">
            <v>244</v>
          </cell>
          <cell r="L61">
            <v>14</v>
          </cell>
          <cell r="M61">
            <v>16</v>
          </cell>
          <cell r="N61">
            <v>58</v>
          </cell>
          <cell r="O61">
            <v>0</v>
          </cell>
        </row>
        <row r="62">
          <cell r="C62">
            <v>51</v>
          </cell>
          <cell r="D62">
            <v>0</v>
          </cell>
          <cell r="E62">
            <v>13</v>
          </cell>
          <cell r="G62">
            <v>757</v>
          </cell>
          <cell r="H62">
            <v>0</v>
          </cell>
          <cell r="I62">
            <v>24</v>
          </cell>
          <cell r="K62">
            <v>216</v>
          </cell>
          <cell r="L62">
            <v>0</v>
          </cell>
          <cell r="M62">
            <v>5</v>
          </cell>
          <cell r="N62">
            <v>31</v>
          </cell>
          <cell r="O62">
            <v>6</v>
          </cell>
        </row>
        <row r="63">
          <cell r="C63">
            <v>23</v>
          </cell>
          <cell r="D63">
            <v>0</v>
          </cell>
          <cell r="E63">
            <v>3</v>
          </cell>
          <cell r="G63">
            <v>799</v>
          </cell>
          <cell r="H63">
            <v>0</v>
          </cell>
          <cell r="I63">
            <v>38</v>
          </cell>
          <cell r="K63">
            <v>184</v>
          </cell>
          <cell r="L63">
            <v>28</v>
          </cell>
          <cell r="M63">
            <v>3</v>
          </cell>
          <cell r="N63">
            <v>2</v>
          </cell>
          <cell r="O63">
            <v>1</v>
          </cell>
        </row>
        <row r="64">
          <cell r="C64">
            <v>20</v>
          </cell>
          <cell r="D64">
            <v>0</v>
          </cell>
          <cell r="E64">
            <v>2</v>
          </cell>
          <cell r="G64">
            <v>535</v>
          </cell>
          <cell r="H64">
            <v>0</v>
          </cell>
          <cell r="I64">
            <v>16</v>
          </cell>
          <cell r="K64">
            <v>244</v>
          </cell>
          <cell r="L64">
            <v>0</v>
          </cell>
          <cell r="M64">
            <v>1</v>
          </cell>
          <cell r="N64">
            <v>97</v>
          </cell>
          <cell r="O64">
            <v>0</v>
          </cell>
        </row>
        <row r="65">
          <cell r="C65">
            <v>5</v>
          </cell>
          <cell r="D65">
            <v>0</v>
          </cell>
          <cell r="E65">
            <v>6</v>
          </cell>
          <cell r="G65">
            <v>581</v>
          </cell>
          <cell r="H65">
            <v>0</v>
          </cell>
          <cell r="I65">
            <v>14</v>
          </cell>
          <cell r="K65">
            <v>251</v>
          </cell>
          <cell r="L65">
            <v>0</v>
          </cell>
          <cell r="M65">
            <v>6</v>
          </cell>
          <cell r="N65">
            <v>32</v>
          </cell>
          <cell r="O65">
            <v>0</v>
          </cell>
        </row>
        <row r="66">
          <cell r="C66">
            <v>14</v>
          </cell>
          <cell r="D66">
            <v>0</v>
          </cell>
          <cell r="E66">
            <v>1</v>
          </cell>
          <cell r="G66">
            <v>463</v>
          </cell>
          <cell r="H66">
            <v>0</v>
          </cell>
          <cell r="I66">
            <v>16</v>
          </cell>
          <cell r="K66">
            <v>231</v>
          </cell>
          <cell r="L66">
            <v>0</v>
          </cell>
          <cell r="M66">
            <v>10</v>
          </cell>
          <cell r="N66">
            <v>29</v>
          </cell>
          <cell r="O66">
            <v>0</v>
          </cell>
        </row>
        <row r="67">
          <cell r="C67">
            <v>26</v>
          </cell>
          <cell r="D67">
            <v>0</v>
          </cell>
          <cell r="E67">
            <v>2</v>
          </cell>
          <cell r="G67">
            <v>672</v>
          </cell>
          <cell r="H67">
            <v>0</v>
          </cell>
          <cell r="I67">
            <v>21</v>
          </cell>
          <cell r="K67">
            <v>318</v>
          </cell>
          <cell r="L67">
            <v>0</v>
          </cell>
          <cell r="M67">
            <v>0</v>
          </cell>
          <cell r="N67">
            <v>128</v>
          </cell>
          <cell r="O67">
            <v>2</v>
          </cell>
        </row>
        <row r="68">
          <cell r="C68">
            <v>18</v>
          </cell>
          <cell r="D68">
            <v>0</v>
          </cell>
          <cell r="E68">
            <v>3</v>
          </cell>
          <cell r="G68">
            <v>622</v>
          </cell>
          <cell r="H68">
            <v>0</v>
          </cell>
          <cell r="I68">
            <v>22</v>
          </cell>
          <cell r="K68">
            <v>214</v>
          </cell>
          <cell r="L68">
            <v>0</v>
          </cell>
          <cell r="M68">
            <v>3</v>
          </cell>
          <cell r="N68">
            <v>22</v>
          </cell>
          <cell r="O68">
            <v>3</v>
          </cell>
        </row>
        <row r="69">
          <cell r="C69">
            <v>16</v>
          </cell>
          <cell r="D69">
            <v>0</v>
          </cell>
          <cell r="E69">
            <v>4</v>
          </cell>
          <cell r="G69">
            <v>1338</v>
          </cell>
          <cell r="H69">
            <v>0</v>
          </cell>
          <cell r="I69">
            <v>37</v>
          </cell>
          <cell r="K69">
            <v>277</v>
          </cell>
          <cell r="L69">
            <v>0</v>
          </cell>
          <cell r="M69">
            <v>2</v>
          </cell>
          <cell r="N69">
            <v>77</v>
          </cell>
          <cell r="O69">
            <v>0</v>
          </cell>
        </row>
        <row r="70">
          <cell r="C70">
            <v>25</v>
          </cell>
          <cell r="D70">
            <v>0</v>
          </cell>
          <cell r="E70">
            <v>6</v>
          </cell>
          <cell r="G70">
            <v>1682</v>
          </cell>
          <cell r="H70">
            <v>0</v>
          </cell>
          <cell r="I70">
            <v>49</v>
          </cell>
          <cell r="K70">
            <v>304</v>
          </cell>
          <cell r="L70">
            <v>0</v>
          </cell>
          <cell r="M70">
            <v>9</v>
          </cell>
          <cell r="N70">
            <v>315</v>
          </cell>
          <cell r="O70">
            <v>7</v>
          </cell>
        </row>
        <row r="71">
          <cell r="C71">
            <v>17</v>
          </cell>
          <cell r="D71">
            <v>0</v>
          </cell>
          <cell r="E71">
            <v>3</v>
          </cell>
          <cell r="G71">
            <v>1218</v>
          </cell>
          <cell r="H71">
            <v>0</v>
          </cell>
          <cell r="I71">
            <v>144</v>
          </cell>
          <cell r="K71">
            <v>225</v>
          </cell>
          <cell r="L71">
            <v>0</v>
          </cell>
          <cell r="M71">
            <v>4</v>
          </cell>
          <cell r="N71">
            <v>148</v>
          </cell>
          <cell r="O71">
            <v>2</v>
          </cell>
        </row>
        <row r="72">
          <cell r="C72">
            <v>19</v>
          </cell>
          <cell r="D72">
            <v>0</v>
          </cell>
          <cell r="E72">
            <v>5</v>
          </cell>
          <cell r="G72">
            <v>936</v>
          </cell>
          <cell r="H72">
            <v>0</v>
          </cell>
          <cell r="I72">
            <v>23</v>
          </cell>
          <cell r="K72">
            <v>286</v>
          </cell>
          <cell r="L72">
            <v>0</v>
          </cell>
          <cell r="M72">
            <v>3</v>
          </cell>
          <cell r="N72">
            <v>162</v>
          </cell>
          <cell r="O72">
            <v>8</v>
          </cell>
        </row>
        <row r="73">
          <cell r="C73">
            <v>9</v>
          </cell>
          <cell r="D73">
            <v>0</v>
          </cell>
          <cell r="E73">
            <v>4</v>
          </cell>
          <cell r="G73">
            <v>571</v>
          </cell>
          <cell r="H73">
            <v>0</v>
          </cell>
          <cell r="I73">
            <v>39</v>
          </cell>
          <cell r="K73">
            <v>400</v>
          </cell>
          <cell r="L73">
            <v>0</v>
          </cell>
          <cell r="M73">
            <v>15</v>
          </cell>
          <cell r="N73">
            <v>170</v>
          </cell>
          <cell r="O73">
            <v>1</v>
          </cell>
        </row>
        <row r="74">
          <cell r="C74">
            <v>20</v>
          </cell>
          <cell r="D74">
            <v>0</v>
          </cell>
          <cell r="E74">
            <v>7</v>
          </cell>
          <cell r="G74">
            <v>924</v>
          </cell>
          <cell r="H74">
            <v>0</v>
          </cell>
          <cell r="I74">
            <v>72</v>
          </cell>
          <cell r="K74">
            <v>261</v>
          </cell>
          <cell r="L74">
            <v>15</v>
          </cell>
          <cell r="M74">
            <v>3</v>
          </cell>
          <cell r="N74">
            <v>70</v>
          </cell>
          <cell r="O74">
            <v>0</v>
          </cell>
        </row>
        <row r="75">
          <cell r="C75">
            <v>22</v>
          </cell>
          <cell r="D75">
            <v>0</v>
          </cell>
          <cell r="E75">
            <v>8</v>
          </cell>
          <cell r="G75">
            <v>215</v>
          </cell>
          <cell r="H75">
            <v>0</v>
          </cell>
          <cell r="I75">
            <v>9</v>
          </cell>
          <cell r="K75">
            <v>131</v>
          </cell>
          <cell r="L75">
            <v>0</v>
          </cell>
          <cell r="M75">
            <v>6</v>
          </cell>
          <cell r="N75">
            <v>41</v>
          </cell>
          <cell r="O75">
            <v>9</v>
          </cell>
        </row>
        <row r="76">
          <cell r="C76">
            <v>33</v>
          </cell>
          <cell r="D76">
            <v>0</v>
          </cell>
          <cell r="E76">
            <v>4</v>
          </cell>
          <cell r="G76">
            <v>1918</v>
          </cell>
          <cell r="H76">
            <v>0</v>
          </cell>
          <cell r="I76">
            <v>25</v>
          </cell>
          <cell r="K76">
            <v>283</v>
          </cell>
          <cell r="L76">
            <v>1</v>
          </cell>
          <cell r="M76">
            <v>5</v>
          </cell>
          <cell r="N76">
            <v>62</v>
          </cell>
          <cell r="O76">
            <v>3</v>
          </cell>
        </row>
        <row r="77">
          <cell r="C77">
            <v>15</v>
          </cell>
          <cell r="D77">
            <v>0</v>
          </cell>
          <cell r="E77">
            <v>6</v>
          </cell>
          <cell r="G77">
            <v>307</v>
          </cell>
          <cell r="H77">
            <v>0</v>
          </cell>
          <cell r="I77">
            <v>20</v>
          </cell>
          <cell r="K77">
            <v>86</v>
          </cell>
          <cell r="L77">
            <v>0</v>
          </cell>
          <cell r="M77">
            <v>7</v>
          </cell>
          <cell r="N77">
            <v>80</v>
          </cell>
          <cell r="O77">
            <v>4</v>
          </cell>
        </row>
        <row r="78">
          <cell r="C78">
            <v>22</v>
          </cell>
          <cell r="D78">
            <v>0</v>
          </cell>
          <cell r="E78">
            <v>8</v>
          </cell>
          <cell r="G78">
            <v>424</v>
          </cell>
          <cell r="H78">
            <v>0</v>
          </cell>
          <cell r="I78">
            <v>17</v>
          </cell>
          <cell r="K78">
            <v>109</v>
          </cell>
          <cell r="L78">
            <v>0</v>
          </cell>
          <cell r="M78">
            <v>1</v>
          </cell>
          <cell r="N78">
            <v>36</v>
          </cell>
          <cell r="O78">
            <v>1</v>
          </cell>
        </row>
        <row r="79">
          <cell r="C79">
            <v>29</v>
          </cell>
          <cell r="D79">
            <v>0</v>
          </cell>
          <cell r="E79">
            <v>6</v>
          </cell>
          <cell r="G79">
            <v>336</v>
          </cell>
          <cell r="H79">
            <v>0</v>
          </cell>
          <cell r="I79">
            <v>11</v>
          </cell>
          <cell r="K79">
            <v>240</v>
          </cell>
          <cell r="L79">
            <v>7</v>
          </cell>
          <cell r="M79">
            <v>7</v>
          </cell>
          <cell r="N79">
            <v>27</v>
          </cell>
          <cell r="O79">
            <v>4</v>
          </cell>
        </row>
        <row r="80">
          <cell r="C80">
            <v>23</v>
          </cell>
          <cell r="D80">
            <v>0</v>
          </cell>
          <cell r="E80">
            <v>4</v>
          </cell>
          <cell r="G80">
            <v>166</v>
          </cell>
          <cell r="H80">
            <v>0</v>
          </cell>
          <cell r="I80">
            <v>8</v>
          </cell>
          <cell r="K80">
            <v>109</v>
          </cell>
          <cell r="L80">
            <v>0</v>
          </cell>
          <cell r="M80">
            <v>4</v>
          </cell>
          <cell r="N80">
            <v>22</v>
          </cell>
          <cell r="O80">
            <v>2</v>
          </cell>
        </row>
        <row r="81">
          <cell r="C81">
            <v>27</v>
          </cell>
          <cell r="D81">
            <v>0</v>
          </cell>
          <cell r="E81">
            <v>3</v>
          </cell>
          <cell r="G81">
            <v>905</v>
          </cell>
          <cell r="H81">
            <v>0</v>
          </cell>
          <cell r="I81">
            <v>22</v>
          </cell>
          <cell r="K81">
            <v>305</v>
          </cell>
          <cell r="L81">
            <v>0</v>
          </cell>
          <cell r="M81">
            <v>12</v>
          </cell>
          <cell r="N81">
            <v>68</v>
          </cell>
          <cell r="O81">
            <v>7</v>
          </cell>
        </row>
        <row r="82">
          <cell r="C82">
            <v>12</v>
          </cell>
          <cell r="D82">
            <v>0</v>
          </cell>
          <cell r="E82">
            <v>1</v>
          </cell>
          <cell r="G82">
            <v>870</v>
          </cell>
          <cell r="H82">
            <v>0</v>
          </cell>
          <cell r="I82">
            <v>20</v>
          </cell>
          <cell r="K82">
            <v>212</v>
          </cell>
          <cell r="L82">
            <v>0</v>
          </cell>
          <cell r="M82">
            <v>2</v>
          </cell>
          <cell r="N82">
            <v>25</v>
          </cell>
          <cell r="O8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4"/>
  <sheetViews>
    <sheetView tabSelected="1" zoomScale="90" zoomScaleNormal="90" zoomScalePageLayoutView="0" workbookViewId="0" topLeftCell="A68">
      <selection activeCell="F109" sqref="F109"/>
    </sheetView>
  </sheetViews>
  <sheetFormatPr defaultColWidth="9.00390625" defaultRowHeight="12.75"/>
  <cols>
    <col min="2" max="2" width="25.125" style="0" customWidth="1"/>
  </cols>
  <sheetData>
    <row r="1" spans="1:19" ht="20.2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</row>
    <row r="2" spans="1:19" ht="13.5" thickBot="1">
      <c r="A2" s="97" t="s">
        <v>80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</row>
    <row r="3" spans="1:19" ht="12.75">
      <c r="A3" s="98" t="s">
        <v>1</v>
      </c>
      <c r="B3" s="101" t="s">
        <v>2</v>
      </c>
      <c r="C3" s="104" t="s">
        <v>3</v>
      </c>
      <c r="D3" s="107" t="s">
        <v>4</v>
      </c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8"/>
      <c r="R3" s="111" t="s">
        <v>5</v>
      </c>
      <c r="S3" s="112"/>
    </row>
    <row r="4" spans="1:19" ht="13.5" thickBot="1">
      <c r="A4" s="99"/>
      <c r="B4" s="102"/>
      <c r="C4" s="105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10"/>
      <c r="R4" s="113"/>
      <c r="S4" s="114"/>
    </row>
    <row r="5" spans="1:19" ht="13.5" thickBot="1">
      <c r="A5" s="99"/>
      <c r="B5" s="102"/>
      <c r="C5" s="105"/>
      <c r="D5" s="115" t="s">
        <v>6</v>
      </c>
      <c r="E5" s="116"/>
      <c r="F5" s="117" t="s">
        <v>16</v>
      </c>
      <c r="G5" s="116"/>
      <c r="H5" s="118" t="s">
        <v>7</v>
      </c>
      <c r="I5" s="119"/>
      <c r="J5" s="68" t="s">
        <v>8</v>
      </c>
      <c r="K5" s="84" t="s">
        <v>9</v>
      </c>
      <c r="L5" s="85"/>
      <c r="M5" s="86"/>
      <c r="N5" s="81" t="s">
        <v>10</v>
      </c>
      <c r="O5" s="87" t="s">
        <v>11</v>
      </c>
      <c r="P5" s="88"/>
      <c r="Q5" s="89"/>
      <c r="R5" s="93" t="s">
        <v>12</v>
      </c>
      <c r="S5" s="93" t="s">
        <v>13</v>
      </c>
    </row>
    <row r="6" spans="1:19" ht="13.5" thickBot="1">
      <c r="A6" s="99"/>
      <c r="B6" s="102"/>
      <c r="C6" s="105"/>
      <c r="D6" s="68" t="s">
        <v>14</v>
      </c>
      <c r="E6" s="78" t="s">
        <v>15</v>
      </c>
      <c r="F6" s="68" t="s">
        <v>14</v>
      </c>
      <c r="G6" s="81" t="s">
        <v>15</v>
      </c>
      <c r="H6" s="68" t="s">
        <v>14</v>
      </c>
      <c r="I6" s="81" t="s">
        <v>15</v>
      </c>
      <c r="J6" s="69"/>
      <c r="K6" s="82" t="s">
        <v>6</v>
      </c>
      <c r="L6" s="82" t="s">
        <v>16</v>
      </c>
      <c r="M6" s="82" t="s">
        <v>17</v>
      </c>
      <c r="N6" s="82"/>
      <c r="O6" s="90"/>
      <c r="P6" s="91"/>
      <c r="Q6" s="92"/>
      <c r="R6" s="94"/>
      <c r="S6" s="94"/>
    </row>
    <row r="7" spans="1:19" ht="12.75">
      <c r="A7" s="99"/>
      <c r="B7" s="102"/>
      <c r="C7" s="105"/>
      <c r="D7" s="69"/>
      <c r="E7" s="79"/>
      <c r="F7" s="69"/>
      <c r="G7" s="82"/>
      <c r="H7" s="69"/>
      <c r="I7" s="82"/>
      <c r="J7" s="69"/>
      <c r="K7" s="82"/>
      <c r="L7" s="82"/>
      <c r="M7" s="82"/>
      <c r="N7" s="82"/>
      <c r="O7" s="68" t="s">
        <v>18</v>
      </c>
      <c r="P7" s="68" t="s">
        <v>19</v>
      </c>
      <c r="Q7" s="71" t="s">
        <v>20</v>
      </c>
      <c r="R7" s="94"/>
      <c r="S7" s="94"/>
    </row>
    <row r="8" spans="1:19" ht="12.75">
      <c r="A8" s="99"/>
      <c r="B8" s="102"/>
      <c r="C8" s="105"/>
      <c r="D8" s="69"/>
      <c r="E8" s="79"/>
      <c r="F8" s="69"/>
      <c r="G8" s="82"/>
      <c r="H8" s="69"/>
      <c r="I8" s="82"/>
      <c r="J8" s="69"/>
      <c r="K8" s="82"/>
      <c r="L8" s="82"/>
      <c r="M8" s="82"/>
      <c r="N8" s="82"/>
      <c r="O8" s="69"/>
      <c r="P8" s="69"/>
      <c r="Q8" s="72"/>
      <c r="R8" s="94"/>
      <c r="S8" s="94"/>
    </row>
    <row r="9" spans="1:19" ht="13.5" thickBot="1">
      <c r="A9" s="100"/>
      <c r="B9" s="103"/>
      <c r="C9" s="106"/>
      <c r="D9" s="70"/>
      <c r="E9" s="80"/>
      <c r="F9" s="70"/>
      <c r="G9" s="83"/>
      <c r="H9" s="70"/>
      <c r="I9" s="83"/>
      <c r="J9" s="70"/>
      <c r="K9" s="83"/>
      <c r="L9" s="83"/>
      <c r="M9" s="83"/>
      <c r="N9" s="83"/>
      <c r="O9" s="70"/>
      <c r="P9" s="70"/>
      <c r="Q9" s="73"/>
      <c r="R9" s="95"/>
      <c r="S9" s="95"/>
    </row>
    <row r="10" spans="1:19" ht="13.5" thickBot="1">
      <c r="A10" s="1">
        <v>1</v>
      </c>
      <c r="B10" s="2" t="s">
        <v>21</v>
      </c>
      <c r="C10" s="59" t="s">
        <v>22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3">
        <v>9</v>
      </c>
      <c r="J10" s="1">
        <v>10</v>
      </c>
      <c r="K10" s="3">
        <v>11</v>
      </c>
      <c r="L10" s="1">
        <v>12</v>
      </c>
      <c r="M10" s="1"/>
      <c r="N10" s="4">
        <v>13</v>
      </c>
      <c r="O10" s="1">
        <v>14</v>
      </c>
      <c r="P10" s="3">
        <v>15</v>
      </c>
      <c r="Q10" s="1">
        <v>16</v>
      </c>
      <c r="R10" s="3">
        <v>17</v>
      </c>
      <c r="S10" s="1">
        <v>18</v>
      </c>
    </row>
    <row r="11" spans="1:19" ht="12.75">
      <c r="A11" s="5">
        <v>1</v>
      </c>
      <c r="B11" s="6" t="s">
        <v>23</v>
      </c>
      <c r="C11" s="7">
        <v>2.56</v>
      </c>
      <c r="D11" s="8">
        <f>'[1]ввод'!C3</f>
        <v>6</v>
      </c>
      <c r="E11" s="9">
        <f aca="true" t="shared" si="0" ref="E11:E16">D11/C11</f>
        <v>2.34375</v>
      </c>
      <c r="F11" s="10">
        <f>'[1]ввод'!G3</f>
        <v>183</v>
      </c>
      <c r="G11" s="9">
        <f aca="true" t="shared" si="1" ref="G11:G16">F11/C11</f>
        <v>71.484375</v>
      </c>
      <c r="H11" s="11">
        <f>'[1]ввод'!K3</f>
        <v>91</v>
      </c>
      <c r="I11" s="9">
        <f aca="true" t="shared" si="2" ref="I11:I16">H11/C11</f>
        <v>35.546875</v>
      </c>
      <c r="J11" s="9">
        <f aca="true" t="shared" si="3" ref="J11:J74">E11+G11+I11</f>
        <v>109.375</v>
      </c>
      <c r="K11" s="10">
        <f>'[1]ввод'!M3</f>
        <v>0</v>
      </c>
      <c r="L11" s="12">
        <f>'[1]ввод'!N3</f>
        <v>13</v>
      </c>
      <c r="M11" s="12">
        <f>'[1]ввод'!O3</f>
        <v>2</v>
      </c>
      <c r="N11" s="13">
        <f aca="true" t="shared" si="4" ref="N11:N16">J11+K11/C11+L11/C11+M11/C11</f>
        <v>115.234375</v>
      </c>
      <c r="O11" s="8">
        <f>'[1]ввод'!D3</f>
        <v>0</v>
      </c>
      <c r="P11" s="11">
        <f>'[1]ввод'!H3</f>
        <v>0</v>
      </c>
      <c r="Q11" s="11">
        <f>'[1]ввод'!L3</f>
        <v>0</v>
      </c>
      <c r="R11" s="11">
        <f>'[1]ввод'!E3</f>
        <v>5</v>
      </c>
      <c r="S11" s="14">
        <f>'[1]ввод'!I3</f>
        <v>9</v>
      </c>
    </row>
    <row r="12" spans="1:19" ht="12.75">
      <c r="A12" s="15">
        <v>2</v>
      </c>
      <c r="B12" s="16" t="s">
        <v>24</v>
      </c>
      <c r="C12" s="60">
        <v>2.56</v>
      </c>
      <c r="D12" s="8">
        <f>'[1]ввод'!C4</f>
        <v>16</v>
      </c>
      <c r="E12" s="17">
        <f t="shared" si="0"/>
        <v>6.25</v>
      </c>
      <c r="F12" s="10">
        <f>'[1]ввод'!G4</f>
        <v>117</v>
      </c>
      <c r="G12" s="17">
        <f t="shared" si="1"/>
        <v>45.703125</v>
      </c>
      <c r="H12" s="11">
        <f>'[1]ввод'!K4</f>
        <v>128</v>
      </c>
      <c r="I12" s="17">
        <f t="shared" si="2"/>
        <v>50</v>
      </c>
      <c r="J12" s="17">
        <f t="shared" si="3"/>
        <v>101.953125</v>
      </c>
      <c r="K12" s="10">
        <f>'[1]ввод'!M4</f>
        <v>2</v>
      </c>
      <c r="L12" s="12">
        <f>'[1]ввод'!N4</f>
        <v>22</v>
      </c>
      <c r="M12" s="12">
        <f>'[1]ввод'!O4</f>
        <v>1</v>
      </c>
      <c r="N12" s="18">
        <f t="shared" si="4"/>
        <v>111.71875</v>
      </c>
      <c r="O12" s="8">
        <f>'[1]ввод'!D4</f>
        <v>0</v>
      </c>
      <c r="P12" s="11">
        <f>'[1]ввод'!H4</f>
        <v>0</v>
      </c>
      <c r="Q12" s="11">
        <f>'[1]ввод'!L4</f>
        <v>0</v>
      </c>
      <c r="R12" s="11">
        <f>'[1]ввод'!E4</f>
        <v>4</v>
      </c>
      <c r="S12" s="14">
        <f>'[1]ввод'!I4</f>
        <v>11</v>
      </c>
    </row>
    <row r="13" spans="1:19" ht="12.75">
      <c r="A13" s="15">
        <v>3</v>
      </c>
      <c r="B13" s="16" t="s">
        <v>25</v>
      </c>
      <c r="C13" s="60">
        <v>2.56</v>
      </c>
      <c r="D13" s="8">
        <f>'[1]ввод'!C5</f>
        <v>24</v>
      </c>
      <c r="E13" s="17">
        <f t="shared" si="0"/>
        <v>9.375</v>
      </c>
      <c r="F13" s="10">
        <f>'[1]ввод'!G5</f>
        <v>219</v>
      </c>
      <c r="G13" s="17">
        <f t="shared" si="1"/>
        <v>85.546875</v>
      </c>
      <c r="H13" s="11">
        <f>'[1]ввод'!K5</f>
        <v>227</v>
      </c>
      <c r="I13" s="17">
        <f t="shared" si="2"/>
        <v>88.671875</v>
      </c>
      <c r="J13" s="17">
        <f t="shared" si="3"/>
        <v>183.59375</v>
      </c>
      <c r="K13" s="10">
        <f>'[1]ввод'!M5</f>
        <v>5</v>
      </c>
      <c r="L13" s="12">
        <f>'[1]ввод'!N5</f>
        <v>32</v>
      </c>
      <c r="M13" s="12">
        <f>'[1]ввод'!O5</f>
        <v>2</v>
      </c>
      <c r="N13" s="18">
        <f t="shared" si="4"/>
        <v>198.828125</v>
      </c>
      <c r="O13" s="8">
        <f>'[1]ввод'!D5</f>
        <v>0</v>
      </c>
      <c r="P13" s="11">
        <f>'[1]ввод'!H5</f>
        <v>0</v>
      </c>
      <c r="Q13" s="11">
        <f>'[1]ввод'!L5</f>
        <v>0</v>
      </c>
      <c r="R13" s="11">
        <f>'[1]ввод'!E5</f>
        <v>1</v>
      </c>
      <c r="S13" s="14">
        <f>'[1]ввод'!I5</f>
        <v>9</v>
      </c>
    </row>
    <row r="14" spans="1:19" ht="12.75">
      <c r="A14" s="15">
        <v>4</v>
      </c>
      <c r="B14" s="16" t="s">
        <v>26</v>
      </c>
      <c r="C14" s="60">
        <v>2.56</v>
      </c>
      <c r="D14" s="8">
        <f>'[1]ввод'!C6</f>
        <v>9</v>
      </c>
      <c r="E14" s="17">
        <f t="shared" si="0"/>
        <v>3.515625</v>
      </c>
      <c r="F14" s="10">
        <f>'[1]ввод'!G6</f>
        <v>74</v>
      </c>
      <c r="G14" s="17">
        <f t="shared" si="1"/>
        <v>28.90625</v>
      </c>
      <c r="H14" s="11">
        <f>'[1]ввод'!K6</f>
        <v>43</v>
      </c>
      <c r="I14" s="17">
        <f t="shared" si="2"/>
        <v>16.796875</v>
      </c>
      <c r="J14" s="17">
        <f t="shared" si="3"/>
        <v>49.21875</v>
      </c>
      <c r="K14" s="10">
        <f>'[1]ввод'!M6</f>
        <v>6</v>
      </c>
      <c r="L14" s="12">
        <f>'[1]ввод'!N6</f>
        <v>9</v>
      </c>
      <c r="M14" s="12">
        <f>'[1]ввод'!O6</f>
        <v>3</v>
      </c>
      <c r="N14" s="18">
        <f t="shared" si="4"/>
        <v>56.25</v>
      </c>
      <c r="O14" s="8">
        <f>'[1]ввод'!D6</f>
        <v>0</v>
      </c>
      <c r="P14" s="11">
        <f>'[1]ввод'!H6</f>
        <v>0</v>
      </c>
      <c r="Q14" s="11">
        <f>'[1]ввод'!L6</f>
        <v>0</v>
      </c>
      <c r="R14" s="11">
        <f>'[1]ввод'!E6</f>
        <v>0</v>
      </c>
      <c r="S14" s="14">
        <f>'[1]ввод'!I6</f>
        <v>7</v>
      </c>
    </row>
    <row r="15" spans="1:19" ht="12.75">
      <c r="A15" s="15">
        <v>5</v>
      </c>
      <c r="B15" s="16" t="s">
        <v>27</v>
      </c>
      <c r="C15" s="60">
        <v>2.56</v>
      </c>
      <c r="D15" s="8">
        <f>'[1]ввод'!C7</f>
        <v>33</v>
      </c>
      <c r="E15" s="17">
        <f t="shared" si="0"/>
        <v>12.890625</v>
      </c>
      <c r="F15" s="10">
        <f>'[1]ввод'!G7</f>
        <v>394</v>
      </c>
      <c r="G15" s="17">
        <f t="shared" si="1"/>
        <v>153.90625</v>
      </c>
      <c r="H15" s="11">
        <f>'[1]ввод'!K7</f>
        <v>197</v>
      </c>
      <c r="I15" s="17">
        <f t="shared" si="2"/>
        <v>76.953125</v>
      </c>
      <c r="J15" s="17">
        <f t="shared" si="3"/>
        <v>243.75</v>
      </c>
      <c r="K15" s="10">
        <f>'[1]ввод'!M7</f>
        <v>14</v>
      </c>
      <c r="L15" s="12">
        <f>'[1]ввод'!N7</f>
        <v>46</v>
      </c>
      <c r="M15" s="12">
        <f>'[1]ввод'!O7</f>
        <v>6</v>
      </c>
      <c r="N15" s="18">
        <f t="shared" si="4"/>
        <v>269.53125</v>
      </c>
      <c r="O15" s="8">
        <f>'[1]ввод'!D7</f>
        <v>0</v>
      </c>
      <c r="P15" s="11">
        <f>'[1]ввод'!H7</f>
        <v>0</v>
      </c>
      <c r="Q15" s="11">
        <f>'[1]ввод'!L7</f>
        <v>0</v>
      </c>
      <c r="R15" s="11">
        <f>'[1]ввод'!E7</f>
        <v>17</v>
      </c>
      <c r="S15" s="14">
        <f>'[1]ввод'!I7</f>
        <v>17</v>
      </c>
    </row>
    <row r="16" spans="1:19" ht="13.5" thickBot="1">
      <c r="A16" s="19">
        <v>6</v>
      </c>
      <c r="B16" s="20" t="s">
        <v>27</v>
      </c>
      <c r="C16" s="61">
        <v>2.56</v>
      </c>
      <c r="D16" s="21">
        <f>'[1]ввод'!C8</f>
        <v>37</v>
      </c>
      <c r="E16" s="22">
        <f t="shared" si="0"/>
        <v>14.453125</v>
      </c>
      <c r="F16" s="23">
        <f>'[1]ввод'!G8</f>
        <v>567</v>
      </c>
      <c r="G16" s="22">
        <f t="shared" si="1"/>
        <v>221.484375</v>
      </c>
      <c r="H16" s="24">
        <f>'[1]ввод'!K8</f>
        <v>181</v>
      </c>
      <c r="I16" s="22">
        <f t="shared" si="2"/>
        <v>70.703125</v>
      </c>
      <c r="J16" s="22">
        <f t="shared" si="3"/>
        <v>306.640625</v>
      </c>
      <c r="K16" s="23">
        <f>'[1]ввод'!M8</f>
        <v>13</v>
      </c>
      <c r="L16" s="25">
        <f>'[1]ввод'!N8</f>
        <v>32</v>
      </c>
      <c r="M16" s="25">
        <f>'[1]ввод'!O8</f>
        <v>10</v>
      </c>
      <c r="N16" s="26">
        <f t="shared" si="4"/>
        <v>328.125</v>
      </c>
      <c r="O16" s="21">
        <f>'[1]ввод'!D8</f>
        <v>0</v>
      </c>
      <c r="P16" s="24">
        <f>'[1]ввод'!H8</f>
        <v>0</v>
      </c>
      <c r="Q16" s="24">
        <f>'[1]ввод'!L8</f>
        <v>0</v>
      </c>
      <c r="R16" s="24">
        <f>'[1]ввод'!E8</f>
        <v>8</v>
      </c>
      <c r="S16" s="27">
        <f>'[1]ввод'!I8</f>
        <v>8</v>
      </c>
    </row>
    <row r="17" spans="1:19" ht="13.5" thickBot="1">
      <c r="A17" s="74" t="s">
        <v>28</v>
      </c>
      <c r="B17" s="75"/>
      <c r="C17" s="58">
        <v>2.56</v>
      </c>
      <c r="D17" s="28">
        <f>D15+D16</f>
        <v>70</v>
      </c>
      <c r="E17" s="29">
        <f>D17/C17/COUNT(C15:C16)</f>
        <v>13.671875</v>
      </c>
      <c r="F17" s="30">
        <f>F15+F16</f>
        <v>961</v>
      </c>
      <c r="G17" s="29">
        <f>F17/C17/COUNT(C15:C16)</f>
        <v>187.6953125</v>
      </c>
      <c r="H17" s="31">
        <f>H15+H16</f>
        <v>378</v>
      </c>
      <c r="I17" s="29">
        <f>H17/C17/COUNT(C15:C16)</f>
        <v>73.828125</v>
      </c>
      <c r="J17" s="29">
        <f t="shared" si="3"/>
        <v>275.1953125</v>
      </c>
      <c r="K17" s="31">
        <f>K15+K16</f>
        <v>27</v>
      </c>
      <c r="L17" s="32">
        <f>L15+L16</f>
        <v>78</v>
      </c>
      <c r="M17" s="32">
        <f>M15+M16</f>
        <v>16</v>
      </c>
      <c r="N17" s="33">
        <f>J17+K17/C17/COUNT(C15:C16)+L17/C17/COUNT(C15:C16)+M17/C17/COUNT(C15:C16)</f>
        <v>298.828125</v>
      </c>
      <c r="O17" s="28">
        <f>O15+O16</f>
        <v>0</v>
      </c>
      <c r="P17" s="31">
        <f>P15+P16</f>
        <v>0</v>
      </c>
      <c r="Q17" s="31">
        <f>Q15+Q16</f>
        <v>0</v>
      </c>
      <c r="R17" s="31">
        <f>R15+R16</f>
        <v>25</v>
      </c>
      <c r="S17" s="34">
        <f>S15+S16</f>
        <v>25</v>
      </c>
    </row>
    <row r="18" spans="1:19" ht="12.75">
      <c r="A18" s="5">
        <v>7</v>
      </c>
      <c r="B18" s="35" t="s">
        <v>29</v>
      </c>
      <c r="C18" s="62">
        <v>2.56</v>
      </c>
      <c r="D18" s="8">
        <f>'[1]ввод'!C9</f>
        <v>14</v>
      </c>
      <c r="E18" s="9">
        <f>D18/C18</f>
        <v>5.46875</v>
      </c>
      <c r="F18" s="10">
        <f>'[1]ввод'!G9</f>
        <v>439</v>
      </c>
      <c r="G18" s="9">
        <f>F18/C18</f>
        <v>171.484375</v>
      </c>
      <c r="H18" s="11">
        <f>'[1]ввод'!K9</f>
        <v>58</v>
      </c>
      <c r="I18" s="9">
        <f>H18/C18</f>
        <v>22.65625</v>
      </c>
      <c r="J18" s="9">
        <f t="shared" si="3"/>
        <v>199.609375</v>
      </c>
      <c r="K18" s="10">
        <f>'[1]ввод'!M9</f>
        <v>7</v>
      </c>
      <c r="L18" s="12">
        <f>'[1]ввод'!N9</f>
        <v>17</v>
      </c>
      <c r="M18" s="12">
        <f>'[1]ввод'!O9</f>
        <v>1</v>
      </c>
      <c r="N18" s="36">
        <f>J18+K18/C18+L18/C18+M18/C18</f>
        <v>209.375</v>
      </c>
      <c r="O18" s="8">
        <f>'[1]ввод'!D9</f>
        <v>0</v>
      </c>
      <c r="P18" s="11">
        <f>'[1]ввод'!H9</f>
        <v>0</v>
      </c>
      <c r="Q18" s="11">
        <f>'[1]ввод'!L9</f>
        <v>12</v>
      </c>
      <c r="R18" s="11">
        <f>'[1]ввод'!E9</f>
        <v>1</v>
      </c>
      <c r="S18" s="14">
        <f>'[1]ввод'!I9</f>
        <v>4</v>
      </c>
    </row>
    <row r="19" spans="1:19" ht="12.75">
      <c r="A19" s="15">
        <v>8</v>
      </c>
      <c r="B19" s="16" t="s">
        <v>30</v>
      </c>
      <c r="C19" s="60">
        <v>2.56</v>
      </c>
      <c r="D19" s="8">
        <f>'[1]ввод'!C10</f>
        <v>16</v>
      </c>
      <c r="E19" s="17">
        <f>D19/C19</f>
        <v>6.25</v>
      </c>
      <c r="F19" s="10">
        <f>'[1]ввод'!G10</f>
        <v>501</v>
      </c>
      <c r="G19" s="17">
        <f>F19/C19</f>
        <v>195.703125</v>
      </c>
      <c r="H19" s="11">
        <f>'[1]ввод'!K10</f>
        <v>157</v>
      </c>
      <c r="I19" s="17">
        <f>H19/C19</f>
        <v>61.328125</v>
      </c>
      <c r="J19" s="17">
        <f t="shared" si="3"/>
        <v>263.28125</v>
      </c>
      <c r="K19" s="10">
        <f>'[1]ввод'!M10</f>
        <v>5</v>
      </c>
      <c r="L19" s="12">
        <f>'[1]ввод'!N10</f>
        <v>101</v>
      </c>
      <c r="M19" s="12">
        <f>'[1]ввод'!O10</f>
        <v>5</v>
      </c>
      <c r="N19" s="18">
        <f>J19+K19/C19+L19/C19+M19/C19</f>
        <v>306.640625</v>
      </c>
      <c r="O19" s="8">
        <f>'[1]ввод'!D10</f>
        <v>0</v>
      </c>
      <c r="P19" s="11">
        <f>'[1]ввод'!H10</f>
        <v>0</v>
      </c>
      <c r="Q19" s="11">
        <f>'[1]ввод'!L10</f>
        <v>0</v>
      </c>
      <c r="R19" s="11">
        <f>'[1]ввод'!E10</f>
        <v>3</v>
      </c>
      <c r="S19" s="14">
        <f>'[1]ввод'!I10</f>
        <v>19</v>
      </c>
    </row>
    <row r="20" spans="1:19" ht="12.75">
      <c r="A20" s="15">
        <v>9</v>
      </c>
      <c r="B20" s="16" t="s">
        <v>30</v>
      </c>
      <c r="C20" s="60">
        <v>2.56</v>
      </c>
      <c r="D20" s="8">
        <f>'[1]ввод'!C11</f>
        <v>10</v>
      </c>
      <c r="E20" s="17">
        <f>D20/C20</f>
        <v>3.90625</v>
      </c>
      <c r="F20" s="10">
        <f>'[1]ввод'!G11</f>
        <v>326</v>
      </c>
      <c r="G20" s="17">
        <f>F20/C20</f>
        <v>127.34375</v>
      </c>
      <c r="H20" s="11">
        <f>'[1]ввод'!K11</f>
        <v>218</v>
      </c>
      <c r="I20" s="17">
        <f>H20/C20</f>
        <v>85.15625</v>
      </c>
      <c r="J20" s="17">
        <f t="shared" si="3"/>
        <v>216.40625</v>
      </c>
      <c r="K20" s="10">
        <f>'[1]ввод'!M11</f>
        <v>7</v>
      </c>
      <c r="L20" s="12">
        <f>'[1]ввод'!N11</f>
        <v>78</v>
      </c>
      <c r="M20" s="12">
        <f>'[1]ввод'!O11</f>
        <v>6</v>
      </c>
      <c r="N20" s="18">
        <f>J20+K20/C20+L20/C20+M20/C20</f>
        <v>251.953125</v>
      </c>
      <c r="O20" s="8">
        <f>'[1]ввод'!D11</f>
        <v>0</v>
      </c>
      <c r="P20" s="11">
        <f>'[1]ввод'!H11</f>
        <v>0</v>
      </c>
      <c r="Q20" s="11">
        <f>'[1]ввод'!L11</f>
        <v>0</v>
      </c>
      <c r="R20" s="11">
        <f>'[1]ввод'!E11</f>
        <v>9</v>
      </c>
      <c r="S20" s="14">
        <f>'[1]ввод'!I11</f>
        <v>20</v>
      </c>
    </row>
    <row r="21" spans="1:19" ht="12.75">
      <c r="A21" s="15">
        <v>10</v>
      </c>
      <c r="B21" s="16" t="s">
        <v>30</v>
      </c>
      <c r="C21" s="60">
        <v>2.56</v>
      </c>
      <c r="D21" s="8">
        <f>'[1]ввод'!C12</f>
        <v>30</v>
      </c>
      <c r="E21" s="22">
        <f>D21/C21</f>
        <v>11.71875</v>
      </c>
      <c r="F21" s="10">
        <f>'[1]ввод'!G12</f>
        <v>536</v>
      </c>
      <c r="G21" s="22">
        <f>F21/C21</f>
        <v>209.375</v>
      </c>
      <c r="H21" s="11">
        <f>'[1]ввод'!K12</f>
        <v>184</v>
      </c>
      <c r="I21" s="22">
        <f>H21/C21</f>
        <v>71.875</v>
      </c>
      <c r="J21" s="22">
        <f t="shared" si="3"/>
        <v>292.96875</v>
      </c>
      <c r="K21" s="10">
        <f>'[1]ввод'!M12</f>
        <v>6</v>
      </c>
      <c r="L21" s="12">
        <f>'[1]ввод'!N12</f>
        <v>44</v>
      </c>
      <c r="M21" s="12">
        <f>'[1]ввод'!O12</f>
        <v>3</v>
      </c>
      <c r="N21" s="18">
        <f>J21+K21/C21+L21/C21+M21/C21</f>
        <v>313.671875</v>
      </c>
      <c r="O21" s="8">
        <f>'[1]ввод'!D12</f>
        <v>0</v>
      </c>
      <c r="P21" s="11">
        <f>'[1]ввод'!H12</f>
        <v>0</v>
      </c>
      <c r="Q21" s="11">
        <f>'[1]ввод'!L12</f>
        <v>0</v>
      </c>
      <c r="R21" s="11">
        <f>'[1]ввод'!E12</f>
        <v>5</v>
      </c>
      <c r="S21" s="14">
        <f>'[1]ввод'!I12</f>
        <v>9</v>
      </c>
    </row>
    <row r="22" spans="1:19" ht="13.5" thickBot="1">
      <c r="A22" s="37">
        <v>73</v>
      </c>
      <c r="B22" s="38" t="s">
        <v>30</v>
      </c>
      <c r="C22" s="61">
        <v>2.56</v>
      </c>
      <c r="D22" s="21">
        <f>'[1]ввод'!C75</f>
        <v>22</v>
      </c>
      <c r="E22" s="22">
        <f>D22/C22</f>
        <v>8.59375</v>
      </c>
      <c r="F22" s="23">
        <f>'[1]ввод'!G75</f>
        <v>215</v>
      </c>
      <c r="G22" s="22">
        <f>F22/C22</f>
        <v>83.984375</v>
      </c>
      <c r="H22" s="24">
        <f>'[1]ввод'!K75</f>
        <v>131</v>
      </c>
      <c r="I22" s="22">
        <f>H22/C22</f>
        <v>51.171875</v>
      </c>
      <c r="J22" s="22">
        <f>E22+G22+I22</f>
        <v>143.75</v>
      </c>
      <c r="K22" s="23">
        <f>'[1]ввод'!M75</f>
        <v>6</v>
      </c>
      <c r="L22" s="25">
        <f>'[1]ввод'!N75</f>
        <v>41</v>
      </c>
      <c r="M22" s="25">
        <f>'[1]ввод'!O75</f>
        <v>9</v>
      </c>
      <c r="N22" s="26">
        <f>J22+K22/C22+L22/C22+M22/C22</f>
        <v>165.625</v>
      </c>
      <c r="O22" s="21">
        <f>'[1]ввод'!D75</f>
        <v>0</v>
      </c>
      <c r="P22" s="24">
        <f>'[1]ввод'!H75</f>
        <v>0</v>
      </c>
      <c r="Q22" s="24">
        <f>'[1]ввод'!L75</f>
        <v>0</v>
      </c>
      <c r="R22" s="24">
        <f>'[1]ввод'!E75</f>
        <v>8</v>
      </c>
      <c r="S22" s="27">
        <f>'[1]ввод'!I75</f>
        <v>9</v>
      </c>
    </row>
    <row r="23" spans="1:19" ht="13.5" thickBot="1">
      <c r="A23" s="76" t="s">
        <v>31</v>
      </c>
      <c r="B23" s="77"/>
      <c r="C23" s="58">
        <v>2.56</v>
      </c>
      <c r="D23" s="28">
        <f>D19+D20+D21+D22</f>
        <v>78</v>
      </c>
      <c r="E23" s="29">
        <f>D23/C23/COUNT(C19:C22)</f>
        <v>7.6171875</v>
      </c>
      <c r="F23" s="30">
        <f>F19+F20+F21+F22</f>
        <v>1578</v>
      </c>
      <c r="G23" s="29">
        <f>F23/C23/COUNT(C19:C22)</f>
        <v>154.1015625</v>
      </c>
      <c r="H23" s="31">
        <f>H19+H20+H21+H22</f>
        <v>690</v>
      </c>
      <c r="I23" s="29">
        <f>H23/C23/COUNT(C19:C22)</f>
        <v>67.3828125</v>
      </c>
      <c r="J23" s="29">
        <f t="shared" si="3"/>
        <v>229.1015625</v>
      </c>
      <c r="K23" s="31">
        <f>K19+K20+K21+K22</f>
        <v>24</v>
      </c>
      <c r="L23" s="32">
        <f>L19+L20+L21+L22</f>
        <v>264</v>
      </c>
      <c r="M23" s="32">
        <f>M19+M20+M21+M22</f>
        <v>23</v>
      </c>
      <c r="N23" s="33">
        <f>J23+K23/C23/COUNT(C19:C22)+L23/C23/COUNT(C19:C22)+M23/C23/COUNT(C19:C22)</f>
        <v>259.47265625</v>
      </c>
      <c r="O23" s="28">
        <f>O19+O20+O21+O22</f>
        <v>0</v>
      </c>
      <c r="P23" s="31">
        <f>P19+P20+P21+P22</f>
        <v>0</v>
      </c>
      <c r="Q23" s="31">
        <f>Q19+Q20+Q21+Q22</f>
        <v>0</v>
      </c>
      <c r="R23" s="31">
        <f>R19+R20+R21+R22</f>
        <v>25</v>
      </c>
      <c r="S23" s="34">
        <f>S19+S20+S21+S22</f>
        <v>57</v>
      </c>
    </row>
    <row r="24" spans="1:19" ht="12.75">
      <c r="A24" s="5">
        <v>11</v>
      </c>
      <c r="B24" s="6" t="s">
        <v>32</v>
      </c>
      <c r="C24" s="62">
        <v>2.56</v>
      </c>
      <c r="D24" s="8">
        <f>'[1]ввод'!C13</f>
        <v>19</v>
      </c>
      <c r="E24" s="9">
        <f aca="true" t="shared" si="5" ref="E24:E31">D24/C24</f>
        <v>7.421875</v>
      </c>
      <c r="F24" s="10">
        <f>'[1]ввод'!G13</f>
        <v>191</v>
      </c>
      <c r="G24" s="9">
        <f aca="true" t="shared" si="6" ref="G24:G31">F24/C24</f>
        <v>74.609375</v>
      </c>
      <c r="H24" s="11">
        <f>'[1]ввод'!K13</f>
        <v>143</v>
      </c>
      <c r="I24" s="9">
        <f aca="true" t="shared" si="7" ref="I24:I31">H24/C24</f>
        <v>55.859375</v>
      </c>
      <c r="J24" s="9">
        <f t="shared" si="3"/>
        <v>137.890625</v>
      </c>
      <c r="K24" s="10">
        <f>'[1]ввод'!M13</f>
        <v>3</v>
      </c>
      <c r="L24" s="12">
        <f>'[1]ввод'!N13</f>
        <v>50</v>
      </c>
      <c r="M24" s="12">
        <f>'[1]ввод'!O13</f>
        <v>3</v>
      </c>
      <c r="N24" s="36">
        <f>J24+K24/C24+L24/C24+M24/C24</f>
        <v>159.765625</v>
      </c>
      <c r="O24" s="8">
        <f>'[1]ввод'!D13</f>
        <v>0</v>
      </c>
      <c r="P24" s="11">
        <f>'[1]ввод'!H13</f>
        <v>0</v>
      </c>
      <c r="Q24" s="11">
        <f>'[1]ввод'!L13</f>
        <v>0</v>
      </c>
      <c r="R24" s="11">
        <f>'[1]ввод'!E13</f>
        <v>5</v>
      </c>
      <c r="S24" s="14">
        <f>'[1]ввод'!I13</f>
        <v>11</v>
      </c>
    </row>
    <row r="25" spans="1:19" ht="12.75">
      <c r="A25" s="15">
        <v>12</v>
      </c>
      <c r="B25" s="16" t="s">
        <v>33</v>
      </c>
      <c r="C25" s="60">
        <v>2.56</v>
      </c>
      <c r="D25" s="8">
        <f>'[1]ввод'!C14</f>
        <v>32</v>
      </c>
      <c r="E25" s="17">
        <f t="shared" si="5"/>
        <v>12.5</v>
      </c>
      <c r="F25" s="10">
        <f>'[1]ввод'!G14</f>
        <v>542</v>
      </c>
      <c r="G25" s="17">
        <f t="shared" si="6"/>
        <v>211.71875</v>
      </c>
      <c r="H25" s="11">
        <f>'[1]ввод'!K14</f>
        <v>173</v>
      </c>
      <c r="I25" s="17">
        <f t="shared" si="7"/>
        <v>67.578125</v>
      </c>
      <c r="J25" s="17">
        <f t="shared" si="3"/>
        <v>291.796875</v>
      </c>
      <c r="K25" s="10">
        <f>'[1]ввод'!M14</f>
        <v>11</v>
      </c>
      <c r="L25" s="12">
        <f>'[1]ввод'!N14</f>
        <v>85</v>
      </c>
      <c r="M25" s="12">
        <f>'[1]ввод'!O14</f>
        <v>9</v>
      </c>
      <c r="N25" s="18">
        <f aca="true" t="shared" si="8" ref="N25:N90">J25+K25/C25+L25/C25+M25/C25</f>
        <v>332.8125</v>
      </c>
      <c r="O25" s="8">
        <f>'[1]ввод'!D14</f>
        <v>0</v>
      </c>
      <c r="P25" s="11">
        <f>'[1]ввод'!H14</f>
        <v>0</v>
      </c>
      <c r="Q25" s="11">
        <f>'[1]ввод'!L14</f>
        <v>0</v>
      </c>
      <c r="R25" s="11">
        <f>'[1]ввод'!E14</f>
        <v>7</v>
      </c>
      <c r="S25" s="14">
        <f>'[1]ввод'!I14</f>
        <v>19</v>
      </c>
    </row>
    <row r="26" spans="1:19" ht="12.75">
      <c r="A26" s="15">
        <v>13</v>
      </c>
      <c r="B26" s="16" t="s">
        <v>34</v>
      </c>
      <c r="C26" s="60">
        <v>2.56</v>
      </c>
      <c r="D26" s="8">
        <f>'[1]ввод'!C15</f>
        <v>24</v>
      </c>
      <c r="E26" s="17">
        <f t="shared" si="5"/>
        <v>9.375</v>
      </c>
      <c r="F26" s="10">
        <f>'[1]ввод'!G15</f>
        <v>60</v>
      </c>
      <c r="G26" s="17">
        <f t="shared" si="6"/>
        <v>23.4375</v>
      </c>
      <c r="H26" s="11">
        <f>'[1]ввод'!K15</f>
        <v>137</v>
      </c>
      <c r="I26" s="17">
        <f t="shared" si="7"/>
        <v>53.515625</v>
      </c>
      <c r="J26" s="17">
        <f t="shared" si="3"/>
        <v>86.328125</v>
      </c>
      <c r="K26" s="10">
        <f>'[1]ввод'!M15</f>
        <v>0</v>
      </c>
      <c r="L26" s="12">
        <f>'[1]ввод'!N15</f>
        <v>20</v>
      </c>
      <c r="M26" s="12">
        <f>'[1]ввод'!O15</f>
        <v>3</v>
      </c>
      <c r="N26" s="18">
        <f t="shared" si="8"/>
        <v>95.3125</v>
      </c>
      <c r="O26" s="8">
        <f>'[1]ввод'!D15</f>
        <v>0</v>
      </c>
      <c r="P26" s="11">
        <f>'[1]ввод'!H15</f>
        <v>0</v>
      </c>
      <c r="Q26" s="11">
        <f>'[1]ввод'!L15</f>
        <v>0</v>
      </c>
      <c r="R26" s="11">
        <f>'[1]ввод'!E15</f>
        <v>4</v>
      </c>
      <c r="S26" s="14">
        <f>'[1]ввод'!I15</f>
        <v>2</v>
      </c>
    </row>
    <row r="27" spans="1:19" ht="12.75">
      <c r="A27" s="15">
        <v>14</v>
      </c>
      <c r="B27" s="16" t="s">
        <v>35</v>
      </c>
      <c r="C27" s="60">
        <v>2.56</v>
      </c>
      <c r="D27" s="8">
        <f>'[1]ввод'!C16</f>
        <v>21</v>
      </c>
      <c r="E27" s="17">
        <f t="shared" si="5"/>
        <v>8.203125</v>
      </c>
      <c r="F27" s="10">
        <f>'[1]ввод'!G16</f>
        <v>419</v>
      </c>
      <c r="G27" s="17">
        <f t="shared" si="6"/>
        <v>163.671875</v>
      </c>
      <c r="H27" s="11">
        <f>'[1]ввод'!K16</f>
        <v>179</v>
      </c>
      <c r="I27" s="17">
        <f t="shared" si="7"/>
        <v>69.921875</v>
      </c>
      <c r="J27" s="17">
        <f t="shared" si="3"/>
        <v>241.796875</v>
      </c>
      <c r="K27" s="10">
        <f>'[1]ввод'!M16</f>
        <v>4</v>
      </c>
      <c r="L27" s="12">
        <f>'[1]ввод'!N16</f>
        <v>61</v>
      </c>
      <c r="M27" s="12">
        <f>'[1]ввод'!O16</f>
        <v>7</v>
      </c>
      <c r="N27" s="18">
        <f t="shared" si="8"/>
        <v>269.921875</v>
      </c>
      <c r="O27" s="8">
        <f>'[1]ввод'!D16</f>
        <v>0</v>
      </c>
      <c r="P27" s="11">
        <f>'[1]ввод'!H16</f>
        <v>0</v>
      </c>
      <c r="Q27" s="11">
        <f>'[1]ввод'!L16</f>
        <v>0</v>
      </c>
      <c r="R27" s="11">
        <f>'[1]ввод'!E16</f>
        <v>3</v>
      </c>
      <c r="S27" s="14">
        <f>'[1]ввод'!I16</f>
        <v>10</v>
      </c>
    </row>
    <row r="28" spans="1:19" ht="12.75">
      <c r="A28" s="15">
        <v>15</v>
      </c>
      <c r="B28" s="16" t="s">
        <v>36</v>
      </c>
      <c r="C28" s="60">
        <v>2.56</v>
      </c>
      <c r="D28" s="8">
        <f>'[1]ввод'!C17</f>
        <v>33</v>
      </c>
      <c r="E28" s="17">
        <f t="shared" si="5"/>
        <v>12.890625</v>
      </c>
      <c r="F28" s="10">
        <f>'[1]ввод'!G17</f>
        <v>1091</v>
      </c>
      <c r="G28" s="17">
        <f t="shared" si="6"/>
        <v>426.171875</v>
      </c>
      <c r="H28" s="11">
        <f>'[1]ввод'!K17</f>
        <v>230</v>
      </c>
      <c r="I28" s="17">
        <f t="shared" si="7"/>
        <v>89.84375</v>
      </c>
      <c r="J28" s="17">
        <f t="shared" si="3"/>
        <v>528.90625</v>
      </c>
      <c r="K28" s="10">
        <f>'[1]ввод'!M17</f>
        <v>20</v>
      </c>
      <c r="L28" s="12">
        <f>'[1]ввод'!N17</f>
        <v>203</v>
      </c>
      <c r="M28" s="12">
        <f>'[1]ввод'!O17</f>
        <v>6</v>
      </c>
      <c r="N28" s="18">
        <f t="shared" si="8"/>
        <v>618.359375</v>
      </c>
      <c r="O28" s="8">
        <f>'[1]ввод'!D17</f>
        <v>0</v>
      </c>
      <c r="P28" s="11">
        <f>'[1]ввод'!H17</f>
        <v>0</v>
      </c>
      <c r="Q28" s="11">
        <f>'[1]ввод'!L17</f>
        <v>4</v>
      </c>
      <c r="R28" s="11">
        <f>'[1]ввод'!E17</f>
        <v>10</v>
      </c>
      <c r="S28" s="14">
        <f>'[1]ввод'!I17</f>
        <v>23</v>
      </c>
    </row>
    <row r="29" spans="1:19" ht="12.75">
      <c r="A29" s="15">
        <v>16</v>
      </c>
      <c r="B29" s="16" t="s">
        <v>36</v>
      </c>
      <c r="C29" s="60">
        <v>2.56</v>
      </c>
      <c r="D29" s="8">
        <f>'[1]ввод'!C18</f>
        <v>28</v>
      </c>
      <c r="E29" s="17">
        <f t="shared" si="5"/>
        <v>10.9375</v>
      </c>
      <c r="F29" s="10">
        <f>'[1]ввод'!G18</f>
        <v>1659</v>
      </c>
      <c r="G29" s="17">
        <f t="shared" si="6"/>
        <v>648.046875</v>
      </c>
      <c r="H29" s="11">
        <f>'[1]ввод'!K18</f>
        <v>228</v>
      </c>
      <c r="I29" s="17">
        <f t="shared" si="7"/>
        <v>89.0625</v>
      </c>
      <c r="J29" s="17">
        <f t="shared" si="3"/>
        <v>748.046875</v>
      </c>
      <c r="K29" s="10">
        <f>'[1]ввод'!M18</f>
        <v>10</v>
      </c>
      <c r="L29" s="12">
        <f>'[1]ввод'!N18</f>
        <v>128</v>
      </c>
      <c r="M29" s="12">
        <f>'[1]ввод'!O18</f>
        <v>3</v>
      </c>
      <c r="N29" s="18">
        <f t="shared" si="8"/>
        <v>803.125</v>
      </c>
      <c r="O29" s="8">
        <f>'[1]ввод'!D18</f>
        <v>0</v>
      </c>
      <c r="P29" s="11">
        <f>'[1]ввод'!H18</f>
        <v>0</v>
      </c>
      <c r="Q29" s="11">
        <f>'[1]ввод'!L18</f>
        <v>0</v>
      </c>
      <c r="R29" s="11">
        <f>'[1]ввод'!E18</f>
        <v>3</v>
      </c>
      <c r="S29" s="14">
        <f>'[1]ввод'!I18</f>
        <v>46</v>
      </c>
    </row>
    <row r="30" spans="1:19" ht="12.75">
      <c r="A30" s="15">
        <v>17</v>
      </c>
      <c r="B30" s="16" t="s">
        <v>36</v>
      </c>
      <c r="C30" s="60">
        <v>2.56</v>
      </c>
      <c r="D30" s="8">
        <f>'[1]ввод'!C19</f>
        <v>16</v>
      </c>
      <c r="E30" s="17">
        <f t="shared" si="5"/>
        <v>6.25</v>
      </c>
      <c r="F30" s="10">
        <f>'[1]ввод'!G19</f>
        <v>1224</v>
      </c>
      <c r="G30" s="17">
        <f t="shared" si="6"/>
        <v>478.125</v>
      </c>
      <c r="H30" s="11">
        <f>'[1]ввод'!K19</f>
        <v>265</v>
      </c>
      <c r="I30" s="17">
        <f t="shared" si="7"/>
        <v>103.515625</v>
      </c>
      <c r="J30" s="17">
        <f t="shared" si="3"/>
        <v>587.890625</v>
      </c>
      <c r="K30" s="10">
        <f>'[1]ввод'!M19</f>
        <v>2</v>
      </c>
      <c r="L30" s="12">
        <f>'[1]ввод'!N19</f>
        <v>104</v>
      </c>
      <c r="M30" s="12">
        <f>'[1]ввод'!O19</f>
        <v>2</v>
      </c>
      <c r="N30" s="18">
        <f t="shared" si="8"/>
        <v>630.078125</v>
      </c>
      <c r="O30" s="8">
        <f>'[1]ввод'!D19</f>
        <v>0</v>
      </c>
      <c r="P30" s="11">
        <f>'[1]ввод'!H19</f>
        <v>0</v>
      </c>
      <c r="Q30" s="11">
        <f>'[1]ввод'!L19</f>
        <v>0</v>
      </c>
      <c r="R30" s="11">
        <f>'[1]ввод'!E19</f>
        <v>4</v>
      </c>
      <c r="S30" s="14">
        <f>'[1]ввод'!I19</f>
        <v>18</v>
      </c>
    </row>
    <row r="31" spans="1:19" ht="12.75">
      <c r="A31" s="15">
        <v>18</v>
      </c>
      <c r="B31" s="16" t="s">
        <v>36</v>
      </c>
      <c r="C31" s="60">
        <v>2.56</v>
      </c>
      <c r="D31" s="8">
        <f>'[1]ввод'!C20</f>
        <v>30</v>
      </c>
      <c r="E31" s="22">
        <f t="shared" si="5"/>
        <v>11.71875</v>
      </c>
      <c r="F31" s="10">
        <f>'[1]ввод'!G20</f>
        <v>508</v>
      </c>
      <c r="G31" s="22">
        <f t="shared" si="6"/>
        <v>198.4375</v>
      </c>
      <c r="H31" s="11">
        <f>'[1]ввод'!K20</f>
        <v>227</v>
      </c>
      <c r="I31" s="22">
        <f t="shared" si="7"/>
        <v>88.671875</v>
      </c>
      <c r="J31" s="22">
        <f t="shared" si="3"/>
        <v>298.828125</v>
      </c>
      <c r="K31" s="10">
        <f>'[1]ввод'!M20</f>
        <v>5</v>
      </c>
      <c r="L31" s="12">
        <f>'[1]ввод'!N20</f>
        <v>23</v>
      </c>
      <c r="M31" s="12">
        <f>'[1]ввод'!O20</f>
        <v>1</v>
      </c>
      <c r="N31" s="18">
        <f t="shared" si="8"/>
        <v>310.15625</v>
      </c>
      <c r="O31" s="8">
        <f>'[1]ввод'!D20</f>
        <v>0</v>
      </c>
      <c r="P31" s="11">
        <f>'[1]ввод'!H20</f>
        <v>0</v>
      </c>
      <c r="Q31" s="11">
        <f>'[1]ввод'!L20</f>
        <v>0</v>
      </c>
      <c r="R31" s="11">
        <f>'[1]ввод'!E20</f>
        <v>5</v>
      </c>
      <c r="S31" s="14">
        <f>'[1]ввод'!I20</f>
        <v>33</v>
      </c>
    </row>
    <row r="32" spans="1:19" ht="13.5" thickBot="1">
      <c r="A32" s="37">
        <v>74</v>
      </c>
      <c r="B32" s="38" t="s">
        <v>36</v>
      </c>
      <c r="C32" s="61">
        <v>2.56</v>
      </c>
      <c r="D32" s="21">
        <f>'[1]ввод'!C76</f>
        <v>33</v>
      </c>
      <c r="E32" s="22">
        <f>D32/C32</f>
        <v>12.890625</v>
      </c>
      <c r="F32" s="23">
        <f>'[1]ввод'!G76</f>
        <v>1918</v>
      </c>
      <c r="G32" s="22">
        <f>F32/C32</f>
        <v>749.21875</v>
      </c>
      <c r="H32" s="24">
        <f>'[1]ввод'!K76</f>
        <v>283</v>
      </c>
      <c r="I32" s="22">
        <f>H32/C32</f>
        <v>110.546875</v>
      </c>
      <c r="J32" s="22">
        <f>E32+G32+I32</f>
        <v>872.65625</v>
      </c>
      <c r="K32" s="23">
        <f>'[1]ввод'!M76</f>
        <v>5</v>
      </c>
      <c r="L32" s="25">
        <f>'[1]ввод'!N76</f>
        <v>62</v>
      </c>
      <c r="M32" s="25">
        <f>'[1]ввод'!O76</f>
        <v>3</v>
      </c>
      <c r="N32" s="26">
        <f t="shared" si="8"/>
        <v>900</v>
      </c>
      <c r="O32" s="21">
        <f>'[1]ввод'!D76</f>
        <v>0</v>
      </c>
      <c r="P32" s="24">
        <f>'[1]ввод'!H76</f>
        <v>0</v>
      </c>
      <c r="Q32" s="24">
        <f>'[1]ввод'!L76</f>
        <v>1</v>
      </c>
      <c r="R32" s="24">
        <f>'[1]ввод'!E76</f>
        <v>4</v>
      </c>
      <c r="S32" s="27">
        <f>'[1]ввод'!I76</f>
        <v>25</v>
      </c>
    </row>
    <row r="33" spans="1:19" ht="13.5" thickBot="1">
      <c r="A33" s="76" t="s">
        <v>37</v>
      </c>
      <c r="B33" s="77"/>
      <c r="C33" s="58">
        <v>2.56</v>
      </c>
      <c r="D33" s="28">
        <f>D30+D31+D29+D28+D32</f>
        <v>140</v>
      </c>
      <c r="E33" s="29">
        <f>D33/C33/COUNT(C28:C32)</f>
        <v>10.9375</v>
      </c>
      <c r="F33" s="30">
        <f>F28+F29+F30+F31+F32</f>
        <v>6400</v>
      </c>
      <c r="G33" s="29">
        <f>F33/C33/COUNT(C28:C32)</f>
        <v>500</v>
      </c>
      <c r="H33" s="31">
        <f>H30+H31+H29+H28+H32</f>
        <v>1233</v>
      </c>
      <c r="I33" s="29">
        <f>H33/C33/COUNT(C28:C32)</f>
        <v>96.328125</v>
      </c>
      <c r="J33" s="29">
        <f t="shared" si="3"/>
        <v>607.265625</v>
      </c>
      <c r="K33" s="31">
        <f>K30+K31+K29+K28+K32</f>
        <v>42</v>
      </c>
      <c r="L33" s="32">
        <f>L30+L31+L29+L28+L32</f>
        <v>520</v>
      </c>
      <c r="M33" s="32">
        <f>M30+M31+M29+M28+M32</f>
        <v>15</v>
      </c>
      <c r="N33" s="33">
        <f>J33+K33/C33/COUNT(C29:C32)+L33/C33/COUNT(C29:C32)+M33/C33/COUNT(C29:C32)</f>
        <v>663.61328125</v>
      </c>
      <c r="O33" s="28">
        <f>O28+O29+O30+O31+O32</f>
        <v>0</v>
      </c>
      <c r="P33" s="31">
        <f>P28+P29+P30+P31+P32</f>
        <v>0</v>
      </c>
      <c r="Q33" s="31">
        <f>Q28+Q29+Q30+Q31+Q32</f>
        <v>5</v>
      </c>
      <c r="R33" s="31">
        <f>R28+R29+R30+R31+R32</f>
        <v>26</v>
      </c>
      <c r="S33" s="34">
        <f>S28+S29+S30+S31+S32</f>
        <v>145</v>
      </c>
    </row>
    <row r="34" spans="1:19" ht="12.75">
      <c r="A34" s="5">
        <v>19</v>
      </c>
      <c r="B34" s="6" t="s">
        <v>38</v>
      </c>
      <c r="C34" s="62">
        <v>2.56</v>
      </c>
      <c r="D34" s="8">
        <f>'[1]ввод'!C21</f>
        <v>19</v>
      </c>
      <c r="E34" s="9">
        <f>D34/C34</f>
        <v>7.421875</v>
      </c>
      <c r="F34" s="10">
        <f>'[1]ввод'!G21</f>
        <v>472</v>
      </c>
      <c r="G34" s="9">
        <f>F34/C34</f>
        <v>184.375</v>
      </c>
      <c r="H34" s="11">
        <f>'[1]ввод'!K21</f>
        <v>151</v>
      </c>
      <c r="I34" s="9">
        <f>H34/C34</f>
        <v>58.984375</v>
      </c>
      <c r="J34" s="9">
        <f t="shared" si="3"/>
        <v>250.78125</v>
      </c>
      <c r="K34" s="10">
        <f>'[1]ввод'!M21</f>
        <v>1</v>
      </c>
      <c r="L34" s="12">
        <f>'[1]ввод'!N21</f>
        <v>77</v>
      </c>
      <c r="M34" s="12">
        <f>'[1]ввод'!O21</f>
        <v>5</v>
      </c>
      <c r="N34" s="36">
        <f t="shared" si="8"/>
        <v>283.203125</v>
      </c>
      <c r="O34" s="8">
        <f>'[1]ввод'!D21</f>
        <v>0</v>
      </c>
      <c r="P34" s="11">
        <f>'[1]ввод'!H21</f>
        <v>0</v>
      </c>
      <c r="Q34" s="11">
        <f>'[1]ввод'!L21</f>
        <v>0</v>
      </c>
      <c r="R34" s="11">
        <f>'[1]ввод'!E21</f>
        <v>4</v>
      </c>
      <c r="S34" s="14">
        <f>'[1]ввод'!I21</f>
        <v>11</v>
      </c>
    </row>
    <row r="35" spans="1:19" ht="12.75">
      <c r="A35" s="15">
        <v>20</v>
      </c>
      <c r="B35" s="16" t="s">
        <v>38</v>
      </c>
      <c r="C35" s="60">
        <v>2.56</v>
      </c>
      <c r="D35" s="8">
        <f>'[1]ввод'!C22</f>
        <v>12</v>
      </c>
      <c r="E35" s="22">
        <f>D35/C35</f>
        <v>4.6875</v>
      </c>
      <c r="F35" s="10">
        <f>'[1]ввод'!G22</f>
        <v>324</v>
      </c>
      <c r="G35" s="22">
        <f>F35/C35</f>
        <v>126.5625</v>
      </c>
      <c r="H35" s="11">
        <f>'[1]ввод'!K22</f>
        <v>93</v>
      </c>
      <c r="I35" s="22">
        <f>H35/C35</f>
        <v>36.328125</v>
      </c>
      <c r="J35" s="22">
        <f t="shared" si="3"/>
        <v>167.578125</v>
      </c>
      <c r="K35" s="10">
        <f>'[1]ввод'!M22</f>
        <v>3</v>
      </c>
      <c r="L35" s="12">
        <f>'[1]ввод'!N22</f>
        <v>41</v>
      </c>
      <c r="M35" s="12">
        <f>'[1]ввод'!O22</f>
        <v>3</v>
      </c>
      <c r="N35" s="18">
        <f t="shared" si="8"/>
        <v>185.9375</v>
      </c>
      <c r="O35" s="8">
        <f>'[1]ввод'!D22</f>
        <v>0</v>
      </c>
      <c r="P35" s="11">
        <f>'[1]ввод'!H22</f>
        <v>0</v>
      </c>
      <c r="Q35" s="11">
        <f>'[1]ввод'!L22</f>
        <v>1</v>
      </c>
      <c r="R35" s="11">
        <f>'[1]ввод'!E22</f>
        <v>8</v>
      </c>
      <c r="S35" s="14">
        <f>'[1]ввод'!I22</f>
        <v>10</v>
      </c>
    </row>
    <row r="36" spans="1:19" ht="13.5" thickBot="1">
      <c r="A36" s="37">
        <v>75</v>
      </c>
      <c r="B36" s="38" t="s">
        <v>38</v>
      </c>
      <c r="C36" s="61">
        <v>2.56</v>
      </c>
      <c r="D36" s="21">
        <f>'[1]ввод'!C77</f>
        <v>15</v>
      </c>
      <c r="E36" s="22">
        <f>D36/C36</f>
        <v>5.859375</v>
      </c>
      <c r="F36" s="23">
        <f>'[1]ввод'!G77</f>
        <v>307</v>
      </c>
      <c r="G36" s="22">
        <f>F36/C36</f>
        <v>119.921875</v>
      </c>
      <c r="H36" s="24">
        <f>'[1]ввод'!K77</f>
        <v>86</v>
      </c>
      <c r="I36" s="22">
        <f>H36/C36</f>
        <v>33.59375</v>
      </c>
      <c r="J36" s="22">
        <f>E36+G36+I36</f>
        <v>159.375</v>
      </c>
      <c r="K36" s="23">
        <f>'[1]ввод'!M77</f>
        <v>7</v>
      </c>
      <c r="L36" s="25">
        <f>'[1]ввод'!N77</f>
        <v>80</v>
      </c>
      <c r="M36" s="25">
        <f>'[1]ввод'!O77</f>
        <v>4</v>
      </c>
      <c r="N36" s="26">
        <f t="shared" si="8"/>
        <v>194.921875</v>
      </c>
      <c r="O36" s="21">
        <f>'[1]ввод'!D77</f>
        <v>0</v>
      </c>
      <c r="P36" s="24">
        <f>'[1]ввод'!H77</f>
        <v>0</v>
      </c>
      <c r="Q36" s="24">
        <f>'[1]ввод'!L77</f>
        <v>0</v>
      </c>
      <c r="R36" s="24">
        <f>'[1]ввод'!E77</f>
        <v>6</v>
      </c>
      <c r="S36" s="27">
        <f>'[1]ввод'!I77</f>
        <v>20</v>
      </c>
    </row>
    <row r="37" spans="1:19" ht="13.5" thickBot="1">
      <c r="A37" s="64" t="s">
        <v>39</v>
      </c>
      <c r="B37" s="65"/>
      <c r="C37" s="58">
        <v>2.56</v>
      </c>
      <c r="D37" s="28">
        <f>D34+D35+D36</f>
        <v>46</v>
      </c>
      <c r="E37" s="29">
        <f>D37/C37/COUNT(C34:C36)</f>
        <v>5.989583333333333</v>
      </c>
      <c r="F37" s="30">
        <f>F34+F35+F36</f>
        <v>1103</v>
      </c>
      <c r="G37" s="29">
        <f>F37/C37/COUNT(C34:C36)</f>
        <v>143.61979166666666</v>
      </c>
      <c r="H37" s="31">
        <f>H34+H35+H36</f>
        <v>330</v>
      </c>
      <c r="I37" s="29">
        <f>H37/C37/COUNT(C34:C36)</f>
        <v>42.96875</v>
      </c>
      <c r="J37" s="29">
        <f t="shared" si="3"/>
        <v>192.578125</v>
      </c>
      <c r="K37" s="31">
        <f>K34+K35+K36</f>
        <v>11</v>
      </c>
      <c r="L37" s="32">
        <f>L34+L35+L36</f>
        <v>198</v>
      </c>
      <c r="M37" s="32">
        <f>M34+M35+M36</f>
        <v>12</v>
      </c>
      <c r="N37" s="33">
        <f>J37+K37/C37/COUNT(C33:C36)+L37/C37/COUNT(C33:C36)+M37/C37/COUNT(C33:C36)</f>
        <v>214.16015625</v>
      </c>
      <c r="O37" s="28">
        <f>O34+O35+O36</f>
        <v>0</v>
      </c>
      <c r="P37" s="31">
        <f>P34+P35+P36</f>
        <v>0</v>
      </c>
      <c r="Q37" s="31">
        <f>Q34+Q35+Q36</f>
        <v>1</v>
      </c>
      <c r="R37" s="31">
        <f>R34+R35+R36</f>
        <v>18</v>
      </c>
      <c r="S37" s="34">
        <f>S34+S35+S36</f>
        <v>41</v>
      </c>
    </row>
    <row r="38" spans="1:19" ht="12.75">
      <c r="A38" s="39">
        <v>21</v>
      </c>
      <c r="B38" s="40" t="s">
        <v>40</v>
      </c>
      <c r="C38" s="62">
        <v>2.56</v>
      </c>
      <c r="D38" s="8">
        <f>'[1]ввод'!C23</f>
        <v>16</v>
      </c>
      <c r="E38" s="9">
        <f aca="true" t="shared" si="9" ref="E38:E47">D38/C38</f>
        <v>6.25</v>
      </c>
      <c r="F38" s="10">
        <f>'[1]ввод'!G23</f>
        <v>376</v>
      </c>
      <c r="G38" s="9">
        <f aca="true" t="shared" si="10" ref="G38:G47">F38/C38</f>
        <v>146.875</v>
      </c>
      <c r="H38" s="11">
        <f>'[1]ввод'!K23</f>
        <v>164</v>
      </c>
      <c r="I38" s="9">
        <f aca="true" t="shared" si="11" ref="I38:I47">H38/C38</f>
        <v>64.0625</v>
      </c>
      <c r="J38" s="9">
        <f t="shared" si="3"/>
        <v>217.1875</v>
      </c>
      <c r="K38" s="10">
        <f>'[1]ввод'!M23</f>
        <v>1</v>
      </c>
      <c r="L38" s="12">
        <f>'[1]ввод'!N23</f>
        <v>80</v>
      </c>
      <c r="M38" s="12">
        <f>'[1]ввод'!O23</f>
        <v>3</v>
      </c>
      <c r="N38" s="36">
        <f t="shared" si="8"/>
        <v>250</v>
      </c>
      <c r="O38" s="8">
        <f>'[1]ввод'!D23</f>
        <v>0</v>
      </c>
      <c r="P38" s="11">
        <f>'[1]ввод'!H23</f>
        <v>0</v>
      </c>
      <c r="Q38" s="11">
        <f>'[1]ввод'!L23</f>
        <v>1</v>
      </c>
      <c r="R38" s="11">
        <f>'[1]ввод'!E23</f>
        <v>1</v>
      </c>
      <c r="S38" s="14">
        <f>'[1]ввод'!I23</f>
        <v>26</v>
      </c>
    </row>
    <row r="39" spans="1:19" ht="12.75">
      <c r="A39" s="15">
        <v>22</v>
      </c>
      <c r="B39" s="16" t="s">
        <v>41</v>
      </c>
      <c r="C39" s="60">
        <v>2.56</v>
      </c>
      <c r="D39" s="8">
        <f>'[1]ввод'!C24</f>
        <v>18</v>
      </c>
      <c r="E39" s="17">
        <f t="shared" si="9"/>
        <v>7.03125</v>
      </c>
      <c r="F39" s="10">
        <f>'[1]ввод'!G24</f>
        <v>86</v>
      </c>
      <c r="G39" s="17">
        <f t="shared" si="10"/>
        <v>33.59375</v>
      </c>
      <c r="H39" s="11">
        <f>'[1]ввод'!K24</f>
        <v>40</v>
      </c>
      <c r="I39" s="17">
        <f t="shared" si="11"/>
        <v>15.625</v>
      </c>
      <c r="J39" s="17">
        <f t="shared" si="3"/>
        <v>56.25</v>
      </c>
      <c r="K39" s="10">
        <f>'[1]ввод'!M24</f>
        <v>3</v>
      </c>
      <c r="L39" s="12">
        <f>'[1]ввод'!N24</f>
        <v>7</v>
      </c>
      <c r="M39" s="12">
        <f>'[1]ввод'!O24</f>
        <v>4</v>
      </c>
      <c r="N39" s="18">
        <f t="shared" si="8"/>
        <v>61.71875</v>
      </c>
      <c r="O39" s="8">
        <f>'[1]ввод'!D24</f>
        <v>0</v>
      </c>
      <c r="P39" s="11">
        <f>'[1]ввод'!H24</f>
        <v>0</v>
      </c>
      <c r="Q39" s="11">
        <f>'[1]ввод'!L24</f>
        <v>0</v>
      </c>
      <c r="R39" s="11">
        <f>'[1]ввод'!E24</f>
        <v>2</v>
      </c>
      <c r="S39" s="14">
        <f>'[1]ввод'!I24</f>
        <v>6</v>
      </c>
    </row>
    <row r="40" spans="1:19" ht="12.75">
      <c r="A40" s="15">
        <v>23</v>
      </c>
      <c r="B40" s="16" t="s">
        <v>42</v>
      </c>
      <c r="C40" s="60">
        <v>2.56</v>
      </c>
      <c r="D40" s="8">
        <f>'[1]ввод'!C25</f>
        <v>47</v>
      </c>
      <c r="E40" s="17">
        <f t="shared" si="9"/>
        <v>18.359375</v>
      </c>
      <c r="F40" s="10">
        <f>'[1]ввод'!G25</f>
        <v>291</v>
      </c>
      <c r="G40" s="17">
        <f t="shared" si="10"/>
        <v>113.671875</v>
      </c>
      <c r="H40" s="11">
        <f>'[1]ввод'!K25</f>
        <v>274</v>
      </c>
      <c r="I40" s="17">
        <f t="shared" si="11"/>
        <v>107.03125</v>
      </c>
      <c r="J40" s="17">
        <f t="shared" si="3"/>
        <v>239.0625</v>
      </c>
      <c r="K40" s="10">
        <f>'[1]ввод'!M25</f>
        <v>20</v>
      </c>
      <c r="L40" s="12">
        <f>'[1]ввод'!N25</f>
        <v>42</v>
      </c>
      <c r="M40" s="12">
        <f>'[1]ввод'!O25</f>
        <v>4</v>
      </c>
      <c r="N40" s="18">
        <f t="shared" si="8"/>
        <v>264.84375</v>
      </c>
      <c r="O40" s="8">
        <f>'[1]ввод'!D25</f>
        <v>0</v>
      </c>
      <c r="P40" s="11">
        <f>'[1]ввод'!H25</f>
        <v>0</v>
      </c>
      <c r="Q40" s="11">
        <f>'[1]ввод'!L25</f>
        <v>0</v>
      </c>
      <c r="R40" s="11">
        <f>'[1]ввод'!E25</f>
        <v>8</v>
      </c>
      <c r="S40" s="14">
        <f>'[1]ввод'!I25</f>
        <v>14</v>
      </c>
    </row>
    <row r="41" spans="1:19" ht="12.75">
      <c r="A41" s="15">
        <v>24</v>
      </c>
      <c r="B41" s="16" t="s">
        <v>43</v>
      </c>
      <c r="C41" s="60">
        <v>2.56</v>
      </c>
      <c r="D41" s="8">
        <f>'[1]ввод'!C26</f>
        <v>23</v>
      </c>
      <c r="E41" s="17">
        <f t="shared" si="9"/>
        <v>8.984375</v>
      </c>
      <c r="F41" s="10">
        <f>'[1]ввод'!G26</f>
        <v>206</v>
      </c>
      <c r="G41" s="17">
        <f t="shared" si="10"/>
        <v>80.46875</v>
      </c>
      <c r="H41" s="11">
        <f>'[1]ввод'!K26</f>
        <v>178</v>
      </c>
      <c r="I41" s="17">
        <f t="shared" si="11"/>
        <v>69.53125</v>
      </c>
      <c r="J41" s="17">
        <f t="shared" si="3"/>
        <v>158.984375</v>
      </c>
      <c r="K41" s="10">
        <f>'[1]ввод'!M26</f>
        <v>7</v>
      </c>
      <c r="L41" s="12">
        <f>'[1]ввод'!N26</f>
        <v>12</v>
      </c>
      <c r="M41" s="12">
        <f>'[1]ввод'!O26</f>
        <v>4</v>
      </c>
      <c r="N41" s="18">
        <f t="shared" si="8"/>
        <v>167.96875</v>
      </c>
      <c r="O41" s="8">
        <f>'[1]ввод'!D26</f>
        <v>0</v>
      </c>
      <c r="P41" s="11">
        <f>'[1]ввод'!H26</f>
        <v>0</v>
      </c>
      <c r="Q41" s="11">
        <f>'[1]ввод'!L26</f>
        <v>9</v>
      </c>
      <c r="R41" s="11">
        <f>'[1]ввод'!E26</f>
        <v>9</v>
      </c>
      <c r="S41" s="14">
        <f>'[1]ввод'!I26</f>
        <v>8</v>
      </c>
    </row>
    <row r="42" spans="1:19" ht="12.75">
      <c r="A42" s="15">
        <v>25</v>
      </c>
      <c r="B42" s="16" t="s">
        <v>44</v>
      </c>
      <c r="C42" s="60">
        <v>2.56</v>
      </c>
      <c r="D42" s="8">
        <f>'[1]ввод'!C27</f>
        <v>29</v>
      </c>
      <c r="E42" s="17">
        <f t="shared" si="9"/>
        <v>11.328125</v>
      </c>
      <c r="F42" s="10">
        <f>'[1]ввод'!G27</f>
        <v>290</v>
      </c>
      <c r="G42" s="17">
        <f t="shared" si="10"/>
        <v>113.28125</v>
      </c>
      <c r="H42" s="11">
        <f>'[1]ввод'!K27</f>
        <v>162</v>
      </c>
      <c r="I42" s="17">
        <f t="shared" si="11"/>
        <v>63.28125</v>
      </c>
      <c r="J42" s="17">
        <f t="shared" si="3"/>
        <v>187.890625</v>
      </c>
      <c r="K42" s="10">
        <f>'[1]ввод'!M27</f>
        <v>2</v>
      </c>
      <c r="L42" s="12">
        <f>'[1]ввод'!N27</f>
        <v>111</v>
      </c>
      <c r="M42" s="12">
        <f>'[1]ввод'!O27</f>
        <v>4</v>
      </c>
      <c r="N42" s="18">
        <f t="shared" si="8"/>
        <v>233.59375</v>
      </c>
      <c r="O42" s="8">
        <f>'[1]ввод'!D27</f>
        <v>0</v>
      </c>
      <c r="P42" s="11">
        <f>'[1]ввод'!H27</f>
        <v>0</v>
      </c>
      <c r="Q42" s="11">
        <f>'[1]ввод'!L27</f>
        <v>0</v>
      </c>
      <c r="R42" s="11">
        <f>'[1]ввод'!E27</f>
        <v>2</v>
      </c>
      <c r="S42" s="14">
        <f>'[1]ввод'!I27</f>
        <v>9</v>
      </c>
    </row>
    <row r="43" spans="1:19" ht="12.75">
      <c r="A43" s="15">
        <v>26</v>
      </c>
      <c r="B43" s="16" t="s">
        <v>45</v>
      </c>
      <c r="C43" s="60">
        <v>2.56</v>
      </c>
      <c r="D43" s="8">
        <f>'[1]ввод'!C28</f>
        <v>22</v>
      </c>
      <c r="E43" s="17">
        <f t="shared" si="9"/>
        <v>8.59375</v>
      </c>
      <c r="F43" s="10">
        <f>'[1]ввод'!G28</f>
        <v>82</v>
      </c>
      <c r="G43" s="17">
        <f t="shared" si="10"/>
        <v>32.03125</v>
      </c>
      <c r="H43" s="11">
        <f>'[1]ввод'!K28</f>
        <v>142</v>
      </c>
      <c r="I43" s="17">
        <f t="shared" si="11"/>
        <v>55.46875</v>
      </c>
      <c r="J43" s="17">
        <f t="shared" si="3"/>
        <v>96.09375</v>
      </c>
      <c r="K43" s="10">
        <f>'[1]ввод'!M28</f>
        <v>1</v>
      </c>
      <c r="L43" s="12">
        <f>'[1]ввод'!N28</f>
        <v>10</v>
      </c>
      <c r="M43" s="12">
        <f>'[1]ввод'!O28</f>
        <v>1</v>
      </c>
      <c r="N43" s="18">
        <f t="shared" si="8"/>
        <v>100.78125</v>
      </c>
      <c r="O43" s="8">
        <f>'[1]ввод'!D28</f>
        <v>0</v>
      </c>
      <c r="P43" s="11">
        <f>'[1]ввод'!H28</f>
        <v>0</v>
      </c>
      <c r="Q43" s="11">
        <f>'[1]ввод'!L28</f>
        <v>0</v>
      </c>
      <c r="R43" s="11">
        <f>'[1]ввод'!E28</f>
        <v>3</v>
      </c>
      <c r="S43" s="14">
        <f>'[1]ввод'!I28</f>
        <v>3</v>
      </c>
    </row>
    <row r="44" spans="1:19" ht="12.75">
      <c r="A44" s="15">
        <v>27</v>
      </c>
      <c r="B44" s="16" t="s">
        <v>46</v>
      </c>
      <c r="C44" s="60">
        <v>2.56</v>
      </c>
      <c r="D44" s="8">
        <f>'[1]ввод'!C29</f>
        <v>10</v>
      </c>
      <c r="E44" s="17">
        <f t="shared" si="9"/>
        <v>3.90625</v>
      </c>
      <c r="F44" s="10">
        <f>'[1]ввод'!G29</f>
        <v>111</v>
      </c>
      <c r="G44" s="17">
        <f t="shared" si="10"/>
        <v>43.359375</v>
      </c>
      <c r="H44" s="11">
        <f>'[1]ввод'!K29</f>
        <v>51</v>
      </c>
      <c r="I44" s="17">
        <f t="shared" si="11"/>
        <v>19.921875</v>
      </c>
      <c r="J44" s="17">
        <f t="shared" si="3"/>
        <v>67.1875</v>
      </c>
      <c r="K44" s="10">
        <f>'[1]ввод'!M29</f>
        <v>8</v>
      </c>
      <c r="L44" s="12">
        <f>'[1]ввод'!N29</f>
        <v>16</v>
      </c>
      <c r="M44" s="12">
        <f>'[1]ввод'!O29</f>
        <v>4</v>
      </c>
      <c r="N44" s="18">
        <f t="shared" si="8"/>
        <v>78.125</v>
      </c>
      <c r="O44" s="8">
        <f>'[1]ввод'!D29</f>
        <v>0</v>
      </c>
      <c r="P44" s="11">
        <f>'[1]ввод'!H29</f>
        <v>0</v>
      </c>
      <c r="Q44" s="11">
        <f>'[1]ввод'!L29</f>
        <v>0</v>
      </c>
      <c r="R44" s="11">
        <f>'[1]ввод'!E29</f>
        <v>1</v>
      </c>
      <c r="S44" s="14">
        <f>'[1]ввод'!I29</f>
        <v>8</v>
      </c>
    </row>
    <row r="45" spans="1:19" ht="12.75">
      <c r="A45" s="15">
        <v>28</v>
      </c>
      <c r="B45" s="16" t="s">
        <v>47</v>
      </c>
      <c r="C45" s="60">
        <v>2.56</v>
      </c>
      <c r="D45" s="8">
        <f>'[1]ввод'!C30</f>
        <v>34</v>
      </c>
      <c r="E45" s="17">
        <f t="shared" si="9"/>
        <v>13.28125</v>
      </c>
      <c r="F45" s="10">
        <f>'[1]ввод'!G30</f>
        <v>491</v>
      </c>
      <c r="G45" s="17">
        <f t="shared" si="10"/>
        <v>191.796875</v>
      </c>
      <c r="H45" s="11">
        <f>'[1]ввод'!K30</f>
        <v>223</v>
      </c>
      <c r="I45" s="17">
        <f t="shared" si="11"/>
        <v>87.109375</v>
      </c>
      <c r="J45" s="17">
        <f t="shared" si="3"/>
        <v>292.1875</v>
      </c>
      <c r="K45" s="10">
        <f>'[1]ввод'!M30</f>
        <v>2</v>
      </c>
      <c r="L45" s="12">
        <f>'[1]ввод'!N30</f>
        <v>82</v>
      </c>
      <c r="M45" s="12">
        <f>'[1]ввод'!O30</f>
        <v>5</v>
      </c>
      <c r="N45" s="18">
        <f t="shared" si="8"/>
        <v>326.953125</v>
      </c>
      <c r="O45" s="8">
        <f>'[1]ввод'!D30</f>
        <v>0</v>
      </c>
      <c r="P45" s="11">
        <f>'[1]ввод'!H30</f>
        <v>0</v>
      </c>
      <c r="Q45" s="11">
        <f>'[1]ввод'!L30</f>
        <v>0</v>
      </c>
      <c r="R45" s="11">
        <f>'[1]ввод'!E30</f>
        <v>6</v>
      </c>
      <c r="S45" s="14">
        <f>'[1]ввод'!I30</f>
        <v>14</v>
      </c>
    </row>
    <row r="46" spans="1:19" ht="12.75">
      <c r="A46" s="15">
        <v>29</v>
      </c>
      <c r="B46" s="16" t="s">
        <v>48</v>
      </c>
      <c r="C46" s="60">
        <v>2.56</v>
      </c>
      <c r="D46" s="8">
        <f>'[1]ввод'!C31</f>
        <v>29</v>
      </c>
      <c r="E46" s="17">
        <f t="shared" si="9"/>
        <v>11.328125</v>
      </c>
      <c r="F46" s="10">
        <f>'[1]ввод'!G31</f>
        <v>274</v>
      </c>
      <c r="G46" s="17">
        <f t="shared" si="10"/>
        <v>107.03125</v>
      </c>
      <c r="H46" s="11">
        <f>'[1]ввод'!K31</f>
        <v>180</v>
      </c>
      <c r="I46" s="17">
        <f t="shared" si="11"/>
        <v>70.3125</v>
      </c>
      <c r="J46" s="17">
        <f t="shared" si="3"/>
        <v>188.671875</v>
      </c>
      <c r="K46" s="10">
        <f>'[1]ввод'!M31</f>
        <v>0</v>
      </c>
      <c r="L46" s="12">
        <f>'[1]ввод'!N31</f>
        <v>9</v>
      </c>
      <c r="M46" s="12">
        <f>'[1]ввод'!O31</f>
        <v>2</v>
      </c>
      <c r="N46" s="18">
        <f t="shared" si="8"/>
        <v>192.96875</v>
      </c>
      <c r="O46" s="8">
        <f>'[1]ввод'!D31</f>
        <v>0</v>
      </c>
      <c r="P46" s="11">
        <f>'[1]ввод'!H31</f>
        <v>0</v>
      </c>
      <c r="Q46" s="11">
        <f>'[1]ввод'!L31</f>
        <v>0</v>
      </c>
      <c r="R46" s="11">
        <f>'[1]ввод'!E31</f>
        <v>5</v>
      </c>
      <c r="S46" s="14">
        <f>'[1]ввод'!I31</f>
        <v>16</v>
      </c>
    </row>
    <row r="47" spans="1:19" ht="12.75">
      <c r="A47" s="15">
        <v>30</v>
      </c>
      <c r="B47" s="16" t="s">
        <v>48</v>
      </c>
      <c r="C47" s="60">
        <v>2.56</v>
      </c>
      <c r="D47" s="8">
        <f>'[1]ввод'!C32</f>
        <v>15</v>
      </c>
      <c r="E47" s="22">
        <f t="shared" si="9"/>
        <v>5.859375</v>
      </c>
      <c r="F47" s="10">
        <f>'[1]ввод'!G32</f>
        <v>270</v>
      </c>
      <c r="G47" s="22">
        <f t="shared" si="10"/>
        <v>105.46875</v>
      </c>
      <c r="H47" s="11">
        <f>'[1]ввод'!K32</f>
        <v>155</v>
      </c>
      <c r="I47" s="22">
        <f t="shared" si="11"/>
        <v>60.546875</v>
      </c>
      <c r="J47" s="22">
        <f t="shared" si="3"/>
        <v>171.875</v>
      </c>
      <c r="K47" s="10">
        <f>'[1]ввод'!M32</f>
        <v>4</v>
      </c>
      <c r="L47" s="12">
        <f>'[1]ввод'!N32</f>
        <v>22</v>
      </c>
      <c r="M47" s="12">
        <f>'[1]ввод'!O32</f>
        <v>1</v>
      </c>
      <c r="N47" s="18">
        <f t="shared" si="8"/>
        <v>182.421875</v>
      </c>
      <c r="O47" s="8">
        <f>'[1]ввод'!D32</f>
        <v>0</v>
      </c>
      <c r="P47" s="11">
        <f>'[1]ввод'!H32</f>
        <v>0</v>
      </c>
      <c r="Q47" s="11">
        <f>'[1]ввод'!L32</f>
        <v>0</v>
      </c>
      <c r="R47" s="11">
        <f>'[1]ввод'!E32</f>
        <v>2</v>
      </c>
      <c r="S47" s="14">
        <f>'[1]ввод'!I32</f>
        <v>9</v>
      </c>
    </row>
    <row r="48" spans="1:19" ht="13.5" thickBot="1">
      <c r="A48" s="19">
        <v>76</v>
      </c>
      <c r="B48" s="20" t="s">
        <v>48</v>
      </c>
      <c r="C48" s="61">
        <v>2.56</v>
      </c>
      <c r="D48" s="21">
        <f>'[1]ввод'!C78</f>
        <v>22</v>
      </c>
      <c r="E48" s="22">
        <f>D48/C48</f>
        <v>8.59375</v>
      </c>
      <c r="F48" s="23">
        <f>'[1]ввод'!G78</f>
        <v>424</v>
      </c>
      <c r="G48" s="22">
        <f>F48/C48</f>
        <v>165.625</v>
      </c>
      <c r="H48" s="24">
        <f>'[1]ввод'!K78</f>
        <v>109</v>
      </c>
      <c r="I48" s="22">
        <f>H48/C48</f>
        <v>42.578125</v>
      </c>
      <c r="J48" s="22">
        <f>E48+G48+I48</f>
        <v>216.796875</v>
      </c>
      <c r="K48" s="23">
        <f>'[1]ввод'!M78</f>
        <v>1</v>
      </c>
      <c r="L48" s="25">
        <f>'[1]ввод'!N78</f>
        <v>36</v>
      </c>
      <c r="M48" s="25">
        <f>'[1]ввод'!O78</f>
        <v>1</v>
      </c>
      <c r="N48" s="26">
        <f t="shared" si="8"/>
        <v>231.640625</v>
      </c>
      <c r="O48" s="21">
        <f>'[1]ввод'!D78</f>
        <v>0</v>
      </c>
      <c r="P48" s="24">
        <f>'[1]ввод'!H78</f>
        <v>0</v>
      </c>
      <c r="Q48" s="24">
        <f>'[1]ввод'!L78</f>
        <v>0</v>
      </c>
      <c r="R48" s="24">
        <f>'[1]ввод'!E78</f>
        <v>8</v>
      </c>
      <c r="S48" s="27">
        <f>'[1]ввод'!I78</f>
        <v>17</v>
      </c>
    </row>
    <row r="49" spans="1:19" ht="13.5" thickBot="1">
      <c r="A49" s="64" t="s">
        <v>49</v>
      </c>
      <c r="B49" s="65"/>
      <c r="C49" s="58">
        <v>2.56</v>
      </c>
      <c r="D49" s="28">
        <f>D46+D47+D48</f>
        <v>66</v>
      </c>
      <c r="E49" s="29">
        <f>D49/C49/COUNT(C46:C48)</f>
        <v>8.59375</v>
      </c>
      <c r="F49" s="30">
        <f>F46+F47+F48</f>
        <v>968</v>
      </c>
      <c r="G49" s="29">
        <f>F49/C49/COUNT(C46:C48)</f>
        <v>126.04166666666667</v>
      </c>
      <c r="H49" s="31">
        <f>H46+H47+H48</f>
        <v>444</v>
      </c>
      <c r="I49" s="29">
        <f>H49/C49/COUNT(C46:C48)</f>
        <v>57.8125</v>
      </c>
      <c r="J49" s="29">
        <f t="shared" si="3"/>
        <v>192.44791666666669</v>
      </c>
      <c r="K49" s="31">
        <f>K46+K47+K48</f>
        <v>5</v>
      </c>
      <c r="L49" s="32">
        <f>L46+L47+L48</f>
        <v>67</v>
      </c>
      <c r="M49" s="32">
        <f>M46+M47+M48</f>
        <v>4</v>
      </c>
      <c r="N49" s="33">
        <f>J49+K49/C49/COUNT(C46:C48)+L49/C49/COUNT(C46:C48)+M49/C49/COUNT(C46:C48)</f>
        <v>202.34375000000003</v>
      </c>
      <c r="O49" s="28">
        <f>O46+O47+O48</f>
        <v>0</v>
      </c>
      <c r="P49" s="31">
        <f>P46+P47+P48</f>
        <v>0</v>
      </c>
      <c r="Q49" s="31">
        <f>Q46+Q47+Q48</f>
        <v>0</v>
      </c>
      <c r="R49" s="31">
        <f>R46+R47+R48</f>
        <v>15</v>
      </c>
      <c r="S49" s="34">
        <f>S46+S47+S48</f>
        <v>42</v>
      </c>
    </row>
    <row r="50" spans="1:19" ht="12.75">
      <c r="A50" s="39">
        <v>31</v>
      </c>
      <c r="B50" s="40" t="s">
        <v>50</v>
      </c>
      <c r="C50" s="62">
        <v>2.56</v>
      </c>
      <c r="D50" s="8">
        <f>'[1]ввод'!C33</f>
        <v>9</v>
      </c>
      <c r="E50" s="9">
        <f aca="true" t="shared" si="12" ref="E50:E59">D50/C50</f>
        <v>3.515625</v>
      </c>
      <c r="F50" s="10">
        <f>'[1]ввод'!G33</f>
        <v>263</v>
      </c>
      <c r="G50" s="9">
        <f aca="true" t="shared" si="13" ref="G50:G59">F50/C50</f>
        <v>102.734375</v>
      </c>
      <c r="H50" s="11">
        <f>'[1]ввод'!K33</f>
        <v>113</v>
      </c>
      <c r="I50" s="9">
        <f aca="true" t="shared" si="14" ref="I50:I59">H50/C50</f>
        <v>44.140625</v>
      </c>
      <c r="J50" s="9">
        <f t="shared" si="3"/>
        <v>150.390625</v>
      </c>
      <c r="K50" s="10">
        <f>'[1]ввод'!M33</f>
        <v>2</v>
      </c>
      <c r="L50" s="12">
        <f>'[1]ввод'!N33</f>
        <v>15</v>
      </c>
      <c r="M50" s="12">
        <f>'[1]ввод'!O33</f>
        <v>3</v>
      </c>
      <c r="N50" s="36">
        <f t="shared" si="8"/>
        <v>158.203125</v>
      </c>
      <c r="O50" s="8">
        <f>'[1]ввод'!D33</f>
        <v>0</v>
      </c>
      <c r="P50" s="11">
        <f>'[1]ввод'!H33</f>
        <v>0</v>
      </c>
      <c r="Q50" s="11">
        <f>'[1]ввод'!L33</f>
        <v>6</v>
      </c>
      <c r="R50" s="11">
        <f>'[1]ввод'!E33</f>
        <v>7</v>
      </c>
      <c r="S50" s="14">
        <f>'[1]ввод'!I33</f>
        <v>4</v>
      </c>
    </row>
    <row r="51" spans="1:19" ht="12.75">
      <c r="A51" s="15">
        <v>32</v>
      </c>
      <c r="B51" s="16" t="s">
        <v>51</v>
      </c>
      <c r="C51" s="60">
        <v>2.56</v>
      </c>
      <c r="D51" s="8">
        <f>'[1]ввод'!C34</f>
        <v>23</v>
      </c>
      <c r="E51" s="17">
        <f t="shared" si="12"/>
        <v>8.984375</v>
      </c>
      <c r="F51" s="10">
        <f>'[1]ввод'!G34</f>
        <v>136</v>
      </c>
      <c r="G51" s="17">
        <f t="shared" si="13"/>
        <v>53.125</v>
      </c>
      <c r="H51" s="11">
        <f>'[1]ввод'!K34</f>
        <v>128</v>
      </c>
      <c r="I51" s="17">
        <f t="shared" si="14"/>
        <v>50</v>
      </c>
      <c r="J51" s="17">
        <f t="shared" si="3"/>
        <v>112.109375</v>
      </c>
      <c r="K51" s="10">
        <f>'[1]ввод'!M34</f>
        <v>0</v>
      </c>
      <c r="L51" s="12">
        <f>'[1]ввод'!N34</f>
        <v>21</v>
      </c>
      <c r="M51" s="12">
        <f>'[1]ввод'!O34</f>
        <v>3</v>
      </c>
      <c r="N51" s="18">
        <f t="shared" si="8"/>
        <v>121.484375</v>
      </c>
      <c r="O51" s="8">
        <f>'[1]ввод'!D34</f>
        <v>0</v>
      </c>
      <c r="P51" s="11">
        <f>'[1]ввод'!H34</f>
        <v>0</v>
      </c>
      <c r="Q51" s="11">
        <f>'[1]ввод'!L34</f>
        <v>0</v>
      </c>
      <c r="R51" s="11">
        <f>'[1]ввод'!E34</f>
        <v>6</v>
      </c>
      <c r="S51" s="14">
        <f>'[1]ввод'!I34</f>
        <v>12</v>
      </c>
    </row>
    <row r="52" spans="1:19" ht="12.75">
      <c r="A52" s="15">
        <v>33</v>
      </c>
      <c r="B52" s="16" t="s">
        <v>52</v>
      </c>
      <c r="C52" s="60">
        <v>2.56</v>
      </c>
      <c r="D52" s="8">
        <f>'[1]ввод'!C35</f>
        <v>21</v>
      </c>
      <c r="E52" s="17">
        <f t="shared" si="12"/>
        <v>8.203125</v>
      </c>
      <c r="F52" s="10">
        <f>'[1]ввод'!G35</f>
        <v>996</v>
      </c>
      <c r="G52" s="17">
        <f t="shared" si="13"/>
        <v>389.0625</v>
      </c>
      <c r="H52" s="11">
        <f>'[1]ввод'!K35</f>
        <v>240</v>
      </c>
      <c r="I52" s="17">
        <f t="shared" si="14"/>
        <v>93.75</v>
      </c>
      <c r="J52" s="17">
        <f t="shared" si="3"/>
        <v>491.015625</v>
      </c>
      <c r="K52" s="10">
        <f>'[1]ввод'!M35</f>
        <v>2</v>
      </c>
      <c r="L52" s="12">
        <f>'[1]ввод'!N35</f>
        <v>9</v>
      </c>
      <c r="M52" s="12">
        <f>'[1]ввод'!O35</f>
        <v>12</v>
      </c>
      <c r="N52" s="18">
        <f t="shared" si="8"/>
        <v>500</v>
      </c>
      <c r="O52" s="8">
        <f>'[1]ввод'!D35</f>
        <v>0</v>
      </c>
      <c r="P52" s="11">
        <f>'[1]ввод'!H35</f>
        <v>0</v>
      </c>
      <c r="Q52" s="11">
        <f>'[1]ввод'!L35</f>
        <v>0</v>
      </c>
      <c r="R52" s="11">
        <f>'[1]ввод'!E35</f>
        <v>3</v>
      </c>
      <c r="S52" s="14">
        <f>'[1]ввод'!I35</f>
        <v>39</v>
      </c>
    </row>
    <row r="53" spans="1:19" ht="12.75">
      <c r="A53" s="15">
        <v>34</v>
      </c>
      <c r="B53" s="16" t="s">
        <v>53</v>
      </c>
      <c r="C53" s="60">
        <v>2.56</v>
      </c>
      <c r="D53" s="8">
        <f>'[1]ввод'!C36</f>
        <v>18</v>
      </c>
      <c r="E53" s="17">
        <f t="shared" si="12"/>
        <v>7.03125</v>
      </c>
      <c r="F53" s="10">
        <f>'[1]ввод'!G36</f>
        <v>155</v>
      </c>
      <c r="G53" s="17">
        <f t="shared" si="13"/>
        <v>60.546875</v>
      </c>
      <c r="H53" s="11">
        <f>'[1]ввод'!K36</f>
        <v>120</v>
      </c>
      <c r="I53" s="17">
        <f t="shared" si="14"/>
        <v>46.875</v>
      </c>
      <c r="J53" s="17">
        <f t="shared" si="3"/>
        <v>114.453125</v>
      </c>
      <c r="K53" s="10">
        <f>'[1]ввод'!M36</f>
        <v>5</v>
      </c>
      <c r="L53" s="12">
        <f>'[1]ввод'!N36</f>
        <v>24</v>
      </c>
      <c r="M53" s="12">
        <f>'[1]ввод'!O36</f>
        <v>3</v>
      </c>
      <c r="N53" s="18">
        <f t="shared" si="8"/>
        <v>126.953125</v>
      </c>
      <c r="O53" s="8">
        <f>'[1]ввод'!D36</f>
        <v>0</v>
      </c>
      <c r="P53" s="11">
        <f>'[1]ввод'!H36</f>
        <v>0</v>
      </c>
      <c r="Q53" s="11">
        <f>'[1]ввод'!L36</f>
        <v>0</v>
      </c>
      <c r="R53" s="11">
        <f>'[1]ввод'!E36</f>
        <v>3</v>
      </c>
      <c r="S53" s="14">
        <f>'[1]ввод'!I36</f>
        <v>25</v>
      </c>
    </row>
    <row r="54" spans="1:19" ht="12.75">
      <c r="A54" s="15">
        <v>35</v>
      </c>
      <c r="B54" s="16" t="s">
        <v>54</v>
      </c>
      <c r="C54" s="60">
        <v>2.56</v>
      </c>
      <c r="D54" s="8">
        <f>'[1]ввод'!C37</f>
        <v>25</v>
      </c>
      <c r="E54" s="17">
        <f t="shared" si="12"/>
        <v>9.765625</v>
      </c>
      <c r="F54" s="10">
        <f>'[1]ввод'!G37</f>
        <v>722</v>
      </c>
      <c r="G54" s="17">
        <f t="shared" si="13"/>
        <v>282.03125</v>
      </c>
      <c r="H54" s="11">
        <f>'[1]ввод'!K37</f>
        <v>256</v>
      </c>
      <c r="I54" s="17">
        <f t="shared" si="14"/>
        <v>100</v>
      </c>
      <c r="J54" s="17">
        <f t="shared" si="3"/>
        <v>391.796875</v>
      </c>
      <c r="K54" s="10">
        <f>'[1]ввод'!M37</f>
        <v>2</v>
      </c>
      <c r="L54" s="12">
        <f>'[1]ввод'!N37</f>
        <v>4</v>
      </c>
      <c r="M54" s="12">
        <f>'[1]ввод'!O37</f>
        <v>5</v>
      </c>
      <c r="N54" s="18">
        <f t="shared" si="8"/>
        <v>396.09375</v>
      </c>
      <c r="O54" s="8">
        <f>'[1]ввод'!D37</f>
        <v>0</v>
      </c>
      <c r="P54" s="11">
        <f>'[1]ввод'!H37</f>
        <v>0</v>
      </c>
      <c r="Q54" s="11">
        <f>'[1]ввод'!L37</f>
        <v>2</v>
      </c>
      <c r="R54" s="11">
        <f>'[1]ввод'!E37</f>
        <v>3</v>
      </c>
      <c r="S54" s="14">
        <f>'[1]ввод'!I37</f>
        <v>15</v>
      </c>
    </row>
    <row r="55" spans="1:19" ht="12.75">
      <c r="A55" s="15">
        <v>36</v>
      </c>
      <c r="B55" s="16" t="s">
        <v>55</v>
      </c>
      <c r="C55" s="60">
        <v>2.56</v>
      </c>
      <c r="D55" s="8">
        <f>'[1]ввод'!C38</f>
        <v>11</v>
      </c>
      <c r="E55" s="17">
        <f t="shared" si="12"/>
        <v>4.296875</v>
      </c>
      <c r="F55" s="10">
        <f>'[1]ввод'!G38</f>
        <v>140</v>
      </c>
      <c r="G55" s="17">
        <f t="shared" si="13"/>
        <v>54.6875</v>
      </c>
      <c r="H55" s="11">
        <f>'[1]ввод'!K38</f>
        <v>113</v>
      </c>
      <c r="I55" s="17">
        <f t="shared" si="14"/>
        <v>44.140625</v>
      </c>
      <c r="J55" s="17">
        <f t="shared" si="3"/>
        <v>103.125</v>
      </c>
      <c r="K55" s="10">
        <f>'[1]ввод'!M38</f>
        <v>1</v>
      </c>
      <c r="L55" s="12">
        <f>'[1]ввод'!N38</f>
        <v>8</v>
      </c>
      <c r="M55" s="12">
        <f>'[1]ввод'!O38</f>
        <v>3</v>
      </c>
      <c r="N55" s="18">
        <f t="shared" si="8"/>
        <v>107.8125</v>
      </c>
      <c r="O55" s="8">
        <f>'[1]ввод'!D38</f>
        <v>0</v>
      </c>
      <c r="P55" s="11">
        <f>'[1]ввод'!H38</f>
        <v>0</v>
      </c>
      <c r="Q55" s="11">
        <f>'[1]ввод'!L38</f>
        <v>0</v>
      </c>
      <c r="R55" s="11">
        <f>'[1]ввод'!E38</f>
        <v>2</v>
      </c>
      <c r="S55" s="14">
        <f>'[1]ввод'!I38</f>
        <v>5</v>
      </c>
    </row>
    <row r="56" spans="1:19" ht="12.75">
      <c r="A56" s="15">
        <v>37</v>
      </c>
      <c r="B56" s="16" t="s">
        <v>56</v>
      </c>
      <c r="C56" s="60">
        <v>2.56</v>
      </c>
      <c r="D56" s="8">
        <f>'[1]ввод'!C39</f>
        <v>14</v>
      </c>
      <c r="E56" s="17">
        <f t="shared" si="12"/>
        <v>5.46875</v>
      </c>
      <c r="F56" s="10">
        <f>'[1]ввод'!G39</f>
        <v>106</v>
      </c>
      <c r="G56" s="17">
        <f t="shared" si="13"/>
        <v>41.40625</v>
      </c>
      <c r="H56" s="11">
        <f>'[1]ввод'!K39</f>
        <v>84</v>
      </c>
      <c r="I56" s="17">
        <f t="shared" si="14"/>
        <v>32.8125</v>
      </c>
      <c r="J56" s="17">
        <f t="shared" si="3"/>
        <v>79.6875</v>
      </c>
      <c r="K56" s="10">
        <f>'[1]ввод'!M39</f>
        <v>7</v>
      </c>
      <c r="L56" s="12">
        <f>'[1]ввод'!N39</f>
        <v>37</v>
      </c>
      <c r="M56" s="12">
        <f>'[1]ввод'!O39</f>
        <v>7</v>
      </c>
      <c r="N56" s="18">
        <f t="shared" si="8"/>
        <v>99.609375</v>
      </c>
      <c r="O56" s="8">
        <f>'[1]ввод'!D39</f>
        <v>0</v>
      </c>
      <c r="P56" s="11">
        <f>'[1]ввод'!H39</f>
        <v>0</v>
      </c>
      <c r="Q56" s="11">
        <f>'[1]ввод'!L39</f>
        <v>0</v>
      </c>
      <c r="R56" s="11">
        <f>'[1]ввод'!E39</f>
        <v>6</v>
      </c>
      <c r="S56" s="14">
        <f>'[1]ввод'!I39</f>
        <v>8</v>
      </c>
    </row>
    <row r="57" spans="1:19" ht="12.75">
      <c r="A57" s="15">
        <v>38</v>
      </c>
      <c r="B57" s="16" t="s">
        <v>57</v>
      </c>
      <c r="C57" s="60">
        <v>2.56</v>
      </c>
      <c r="D57" s="8">
        <f>'[1]ввод'!C40</f>
        <v>34</v>
      </c>
      <c r="E57" s="17">
        <f t="shared" si="12"/>
        <v>13.28125</v>
      </c>
      <c r="F57" s="10">
        <f>'[1]ввод'!G40</f>
        <v>432</v>
      </c>
      <c r="G57" s="17">
        <f t="shared" si="13"/>
        <v>168.75</v>
      </c>
      <c r="H57" s="11">
        <f>'[1]ввод'!K40</f>
        <v>318</v>
      </c>
      <c r="I57" s="17">
        <f t="shared" si="14"/>
        <v>124.21875</v>
      </c>
      <c r="J57" s="17">
        <f t="shared" si="3"/>
        <v>306.25</v>
      </c>
      <c r="K57" s="10">
        <f>'[1]ввод'!M40</f>
        <v>7</v>
      </c>
      <c r="L57" s="12">
        <f>'[1]ввод'!N40</f>
        <v>38</v>
      </c>
      <c r="M57" s="12">
        <f>'[1]ввод'!O40</f>
        <v>3</v>
      </c>
      <c r="N57" s="18">
        <f t="shared" si="8"/>
        <v>325</v>
      </c>
      <c r="O57" s="8">
        <f>'[1]ввод'!D40</f>
        <v>0</v>
      </c>
      <c r="P57" s="11">
        <f>'[1]ввод'!H40</f>
        <v>0</v>
      </c>
      <c r="Q57" s="11">
        <f>'[1]ввод'!L40</f>
        <v>0</v>
      </c>
      <c r="R57" s="11">
        <f>'[1]ввод'!E40</f>
        <v>10</v>
      </c>
      <c r="S57" s="14">
        <f>'[1]ввод'!I40</f>
        <v>21</v>
      </c>
    </row>
    <row r="58" spans="1:19" ht="12.75">
      <c r="A58" s="15">
        <v>39</v>
      </c>
      <c r="B58" s="16" t="s">
        <v>57</v>
      </c>
      <c r="C58" s="60">
        <v>2.56</v>
      </c>
      <c r="D58" s="8">
        <f>'[1]ввод'!C41</f>
        <v>21</v>
      </c>
      <c r="E58" s="17">
        <f t="shared" si="12"/>
        <v>8.203125</v>
      </c>
      <c r="F58" s="10">
        <f>'[1]ввод'!G41</f>
        <v>472</v>
      </c>
      <c r="G58" s="17">
        <f t="shared" si="13"/>
        <v>184.375</v>
      </c>
      <c r="H58" s="11">
        <f>'[1]ввод'!K41</f>
        <v>257</v>
      </c>
      <c r="I58" s="17">
        <f t="shared" si="14"/>
        <v>100.390625</v>
      </c>
      <c r="J58" s="17">
        <f t="shared" si="3"/>
        <v>292.96875</v>
      </c>
      <c r="K58" s="10">
        <f>'[1]ввод'!M41</f>
        <v>5</v>
      </c>
      <c r="L58" s="12">
        <f>'[1]ввод'!N41</f>
        <v>45</v>
      </c>
      <c r="M58" s="12">
        <f>'[1]ввод'!O41</f>
        <v>0</v>
      </c>
      <c r="N58" s="18">
        <f t="shared" si="8"/>
        <v>312.5</v>
      </c>
      <c r="O58" s="8">
        <f>'[1]ввод'!D41</f>
        <v>0</v>
      </c>
      <c r="P58" s="11">
        <f>'[1]ввод'!H41</f>
        <v>0</v>
      </c>
      <c r="Q58" s="11">
        <f>'[1]ввод'!L41</f>
        <v>0</v>
      </c>
      <c r="R58" s="11">
        <f>'[1]ввод'!E41</f>
        <v>4</v>
      </c>
      <c r="S58" s="14">
        <f>'[1]ввод'!I41</f>
        <v>17</v>
      </c>
    </row>
    <row r="59" spans="1:19" ht="12.75">
      <c r="A59" s="15">
        <v>40</v>
      </c>
      <c r="B59" s="16" t="s">
        <v>57</v>
      </c>
      <c r="C59" s="60">
        <v>2.56</v>
      </c>
      <c r="D59" s="8">
        <f>'[1]ввод'!C42</f>
        <v>20</v>
      </c>
      <c r="E59" s="22">
        <f t="shared" si="12"/>
        <v>7.8125</v>
      </c>
      <c r="F59" s="10">
        <f>'[1]ввод'!G42</f>
        <v>504</v>
      </c>
      <c r="G59" s="22">
        <f t="shared" si="13"/>
        <v>196.875</v>
      </c>
      <c r="H59" s="11">
        <f>'[1]ввод'!K42</f>
        <v>194</v>
      </c>
      <c r="I59" s="22">
        <f t="shared" si="14"/>
        <v>75.78125</v>
      </c>
      <c r="J59" s="22">
        <f t="shared" si="3"/>
        <v>280.46875</v>
      </c>
      <c r="K59" s="10">
        <f>'[1]ввод'!M42</f>
        <v>10</v>
      </c>
      <c r="L59" s="12">
        <f>'[1]ввод'!N42</f>
        <v>26</v>
      </c>
      <c r="M59" s="12">
        <f>'[1]ввод'!O42</f>
        <v>0</v>
      </c>
      <c r="N59" s="18">
        <f t="shared" si="8"/>
        <v>294.53125</v>
      </c>
      <c r="O59" s="8">
        <f>'[1]ввод'!D42</f>
        <v>0</v>
      </c>
      <c r="P59" s="11">
        <f>'[1]ввод'!H42</f>
        <v>0</v>
      </c>
      <c r="Q59" s="11">
        <f>'[1]ввод'!L42</f>
        <v>0</v>
      </c>
      <c r="R59" s="11">
        <f>'[1]ввод'!E42</f>
        <v>8</v>
      </c>
      <c r="S59" s="14">
        <f>'[1]ввод'!I42</f>
        <v>18</v>
      </c>
    </row>
    <row r="60" spans="1:19" ht="13.5" thickBot="1">
      <c r="A60" s="19">
        <v>77</v>
      </c>
      <c r="B60" s="20" t="s">
        <v>57</v>
      </c>
      <c r="C60" s="61">
        <v>2.56</v>
      </c>
      <c r="D60" s="21">
        <f>'[1]ввод'!C79</f>
        <v>29</v>
      </c>
      <c r="E60" s="22">
        <f>D60/C60</f>
        <v>11.328125</v>
      </c>
      <c r="F60" s="23">
        <f>'[1]ввод'!G79</f>
        <v>336</v>
      </c>
      <c r="G60" s="22">
        <f>F60/C60</f>
        <v>131.25</v>
      </c>
      <c r="H60" s="24">
        <f>'[1]ввод'!K79</f>
        <v>240</v>
      </c>
      <c r="I60" s="22">
        <f>H60/C60</f>
        <v>93.75</v>
      </c>
      <c r="J60" s="22">
        <f>E60+G60+I60</f>
        <v>236.328125</v>
      </c>
      <c r="K60" s="23">
        <f>'[1]ввод'!M79</f>
        <v>7</v>
      </c>
      <c r="L60" s="25">
        <f>'[1]ввод'!N79</f>
        <v>27</v>
      </c>
      <c r="M60" s="25">
        <f>'[1]ввод'!O79</f>
        <v>4</v>
      </c>
      <c r="N60" s="26">
        <f t="shared" si="8"/>
        <v>251.171875</v>
      </c>
      <c r="O60" s="21">
        <f>'[1]ввод'!D79</f>
        <v>0</v>
      </c>
      <c r="P60" s="24">
        <f>'[1]ввод'!H79</f>
        <v>0</v>
      </c>
      <c r="Q60" s="24">
        <f>'[1]ввод'!L79</f>
        <v>7</v>
      </c>
      <c r="R60" s="24">
        <f>'[1]ввод'!E79</f>
        <v>6</v>
      </c>
      <c r="S60" s="27">
        <f>'[1]ввод'!I79</f>
        <v>11</v>
      </c>
    </row>
    <row r="61" spans="1:19" ht="13.5" thickBot="1">
      <c r="A61" s="64" t="s">
        <v>58</v>
      </c>
      <c r="B61" s="65"/>
      <c r="C61" s="58">
        <v>2.56</v>
      </c>
      <c r="D61" s="28">
        <f>D57+D58+D59+D60</f>
        <v>104</v>
      </c>
      <c r="E61" s="29">
        <f>D61/C61/COUNT(C57:C60)</f>
        <v>10.15625</v>
      </c>
      <c r="F61" s="30">
        <f>F57+F58+F59+F60</f>
        <v>1744</v>
      </c>
      <c r="G61" s="29">
        <f>F61/C61/COUNT(C57:C60)</f>
        <v>170.3125</v>
      </c>
      <c r="H61" s="31">
        <f>H57+H58+H59+H60</f>
        <v>1009</v>
      </c>
      <c r="I61" s="29">
        <f>H61/C61/COUNT(C57:C60)</f>
        <v>98.53515625</v>
      </c>
      <c r="J61" s="29">
        <f t="shared" si="3"/>
        <v>279.00390625</v>
      </c>
      <c r="K61" s="41">
        <f>K57+K58+K59+K60</f>
        <v>29</v>
      </c>
      <c r="L61" s="42">
        <f>L57+L58+L59+L60</f>
        <v>136</v>
      </c>
      <c r="M61" s="42">
        <f>M57+M58+M59+M60</f>
        <v>7</v>
      </c>
      <c r="N61" s="33">
        <f>J61+K61/C61/COUNT(C57:C60)+L61/C61/COUNT(C57:C60)+M61/C61/COUNT(C57:C60)</f>
        <v>295.80078125</v>
      </c>
      <c r="O61" s="28">
        <f>O57+O58+O59+O60</f>
        <v>0</v>
      </c>
      <c r="P61" s="31">
        <f>P57+P58+P59+P60</f>
        <v>0</v>
      </c>
      <c r="Q61" s="31">
        <f>Q57+Q58+Q59+Q60</f>
        <v>7</v>
      </c>
      <c r="R61" s="31">
        <f>R57+R58+R59+R60</f>
        <v>28</v>
      </c>
      <c r="S61" s="34">
        <f>S57+S58+S59+S60</f>
        <v>67</v>
      </c>
    </row>
    <row r="62" spans="1:19" ht="12.75">
      <c r="A62" s="39">
        <v>41</v>
      </c>
      <c r="B62" s="40" t="s">
        <v>59</v>
      </c>
      <c r="C62" s="62">
        <v>2.56</v>
      </c>
      <c r="D62" s="8">
        <f>'[1]ввод'!C43</f>
        <v>22</v>
      </c>
      <c r="E62" s="9">
        <f>D62/C62</f>
        <v>8.59375</v>
      </c>
      <c r="F62" s="10">
        <f>'[1]ввод'!G43</f>
        <v>368</v>
      </c>
      <c r="G62" s="9">
        <f>F62/C62</f>
        <v>143.75</v>
      </c>
      <c r="H62" s="11">
        <f>'[1]ввод'!K43</f>
        <v>146</v>
      </c>
      <c r="I62" s="9">
        <f aca="true" t="shared" si="15" ref="I62:I72">H62/C62</f>
        <v>57.03125</v>
      </c>
      <c r="J62" s="9">
        <f t="shared" si="3"/>
        <v>209.375</v>
      </c>
      <c r="K62" s="10">
        <f>'[1]ввод'!M43</f>
        <v>5</v>
      </c>
      <c r="L62" s="12">
        <f>'[1]ввод'!N43</f>
        <v>86</v>
      </c>
      <c r="M62" s="12">
        <f>'[1]ввод'!O43</f>
        <v>8</v>
      </c>
      <c r="N62" s="36">
        <f t="shared" si="8"/>
        <v>248.046875</v>
      </c>
      <c r="O62" s="8">
        <f>'[1]ввод'!D43</f>
        <v>0</v>
      </c>
      <c r="P62" s="11">
        <f>'[1]ввод'!H43</f>
        <v>0</v>
      </c>
      <c r="Q62" s="11">
        <f>'[1]ввод'!L43</f>
        <v>0</v>
      </c>
      <c r="R62" s="11">
        <f>'[1]ввод'!E43</f>
        <v>4</v>
      </c>
      <c r="S62" s="14">
        <f>'[1]ввод'!I43</f>
        <v>12</v>
      </c>
    </row>
    <row r="63" spans="1:19" ht="13.5" thickBot="1">
      <c r="A63" s="19">
        <v>42</v>
      </c>
      <c r="B63" s="20" t="s">
        <v>59</v>
      </c>
      <c r="C63" s="61">
        <v>2.56</v>
      </c>
      <c r="D63" s="21">
        <f>'[1]ввод'!C44</f>
        <v>18</v>
      </c>
      <c r="E63" s="22">
        <f>D63/C63</f>
        <v>7.03125</v>
      </c>
      <c r="F63" s="23">
        <f>'[1]ввод'!G44</f>
        <v>461</v>
      </c>
      <c r="G63" s="22">
        <f>F63/C63</f>
        <v>180.078125</v>
      </c>
      <c r="H63" s="24">
        <f>'[1]ввод'!K44</f>
        <v>96</v>
      </c>
      <c r="I63" s="22">
        <f t="shared" si="15"/>
        <v>37.5</v>
      </c>
      <c r="J63" s="22">
        <f t="shared" si="3"/>
        <v>224.609375</v>
      </c>
      <c r="K63" s="23">
        <f>'[1]ввод'!M44</f>
        <v>3</v>
      </c>
      <c r="L63" s="25">
        <f>'[1]ввод'!N44</f>
        <v>48</v>
      </c>
      <c r="M63" s="25">
        <f>'[1]ввод'!O44</f>
        <v>3</v>
      </c>
      <c r="N63" s="26">
        <f t="shared" si="8"/>
        <v>245.703125</v>
      </c>
      <c r="O63" s="21">
        <f>'[1]ввод'!D44</f>
        <v>0</v>
      </c>
      <c r="P63" s="24">
        <f>'[1]ввод'!H44</f>
        <v>0</v>
      </c>
      <c r="Q63" s="24">
        <f>'[1]ввод'!L44</f>
        <v>1</v>
      </c>
      <c r="R63" s="24">
        <f>'[1]ввод'!E44</f>
        <v>6</v>
      </c>
      <c r="S63" s="27">
        <f>'[1]ввод'!I44</f>
        <v>10</v>
      </c>
    </row>
    <row r="64" spans="1:19" ht="13.5" thickBot="1">
      <c r="A64" s="64" t="s">
        <v>60</v>
      </c>
      <c r="B64" s="65"/>
      <c r="C64" s="58">
        <v>2.56</v>
      </c>
      <c r="D64" s="28">
        <f>D62+D63</f>
        <v>40</v>
      </c>
      <c r="E64" s="29">
        <f>D64/C64/COUNT(C62:C63)</f>
        <v>7.8125</v>
      </c>
      <c r="F64" s="30">
        <f>F62+F63</f>
        <v>829</v>
      </c>
      <c r="G64" s="29">
        <f>F64/C64/COUNT(C62:C63)</f>
        <v>161.9140625</v>
      </c>
      <c r="H64" s="31">
        <f>H62+H63</f>
        <v>242</v>
      </c>
      <c r="I64" s="29">
        <f>H64/C64/COUNT(C62:C63)</f>
        <v>47.265625</v>
      </c>
      <c r="J64" s="29">
        <f t="shared" si="3"/>
        <v>216.9921875</v>
      </c>
      <c r="K64" s="41">
        <f>K62+K63</f>
        <v>8</v>
      </c>
      <c r="L64" s="42">
        <f>L62+L63</f>
        <v>134</v>
      </c>
      <c r="M64" s="42">
        <f>M62+M63</f>
        <v>11</v>
      </c>
      <c r="N64" s="33">
        <f>J64+K64/C64/COUNT(C62:C63)+L64/C64/COUNT(C62:C63)+M64/C64/COUNT(C62:C63)</f>
        <v>246.875</v>
      </c>
      <c r="O64" s="28">
        <f>O62+O63</f>
        <v>0</v>
      </c>
      <c r="P64" s="31">
        <f>P62+P63</f>
        <v>0</v>
      </c>
      <c r="Q64" s="31">
        <f>Q62+Q63</f>
        <v>1</v>
      </c>
      <c r="R64" s="31">
        <f>R62+R63</f>
        <v>10</v>
      </c>
      <c r="S64" s="34">
        <f>S62+S63</f>
        <v>22</v>
      </c>
    </row>
    <row r="65" spans="1:19" ht="12.75">
      <c r="A65" s="39">
        <v>43</v>
      </c>
      <c r="B65" s="40" t="s">
        <v>61</v>
      </c>
      <c r="C65" s="62">
        <v>2.56</v>
      </c>
      <c r="D65" s="8">
        <f>'[1]ввод'!C45</f>
        <v>15</v>
      </c>
      <c r="E65" s="9">
        <f aca="true" t="shared" si="16" ref="E65:E72">D65/C65</f>
        <v>5.859375</v>
      </c>
      <c r="F65" s="10">
        <f>'[1]ввод'!G45</f>
        <v>158</v>
      </c>
      <c r="G65" s="9">
        <f aca="true" t="shared" si="17" ref="G65:G72">F65/C65</f>
        <v>61.71875</v>
      </c>
      <c r="H65" s="11">
        <f>'[1]ввод'!K45</f>
        <v>54</v>
      </c>
      <c r="I65" s="9">
        <f t="shared" si="15"/>
        <v>21.09375</v>
      </c>
      <c r="J65" s="9">
        <f t="shared" si="3"/>
        <v>88.671875</v>
      </c>
      <c r="K65" s="10">
        <f>'[1]ввод'!M45</f>
        <v>1</v>
      </c>
      <c r="L65" s="12">
        <f>'[1]ввод'!N45</f>
        <v>11</v>
      </c>
      <c r="M65" s="12">
        <f>'[1]ввод'!O45</f>
        <v>1</v>
      </c>
      <c r="N65" s="36">
        <f t="shared" si="8"/>
        <v>93.75</v>
      </c>
      <c r="O65" s="8">
        <f>'[1]ввод'!D45</f>
        <v>0</v>
      </c>
      <c r="P65" s="11">
        <f>'[1]ввод'!H45</f>
        <v>0</v>
      </c>
      <c r="Q65" s="11">
        <f>'[1]ввод'!L45</f>
        <v>0</v>
      </c>
      <c r="R65" s="11">
        <f>'[1]ввод'!E45</f>
        <v>3</v>
      </c>
      <c r="S65" s="14">
        <f>'[1]ввод'!I45</f>
        <v>10</v>
      </c>
    </row>
    <row r="66" spans="1:19" ht="12.75">
      <c r="A66" s="15">
        <v>44</v>
      </c>
      <c r="B66" s="16" t="s">
        <v>62</v>
      </c>
      <c r="C66" s="60">
        <v>2.56</v>
      </c>
      <c r="D66" s="8">
        <f>'[1]ввод'!C46</f>
        <v>19</v>
      </c>
      <c r="E66" s="17">
        <f t="shared" si="16"/>
        <v>7.421875</v>
      </c>
      <c r="F66" s="10">
        <f>'[1]ввод'!G46</f>
        <v>68</v>
      </c>
      <c r="G66" s="17">
        <f t="shared" si="17"/>
        <v>26.5625</v>
      </c>
      <c r="H66" s="11">
        <f>'[1]ввод'!K46</f>
        <v>78</v>
      </c>
      <c r="I66" s="17">
        <f t="shared" si="15"/>
        <v>30.46875</v>
      </c>
      <c r="J66" s="17">
        <f t="shared" si="3"/>
        <v>64.453125</v>
      </c>
      <c r="K66" s="10">
        <f>'[1]ввод'!M46</f>
        <v>6</v>
      </c>
      <c r="L66" s="12">
        <f>'[1]ввод'!N46</f>
        <v>14</v>
      </c>
      <c r="M66" s="12">
        <f>'[1]ввод'!O46</f>
        <v>2</v>
      </c>
      <c r="N66" s="18">
        <f t="shared" si="8"/>
        <v>73.046875</v>
      </c>
      <c r="O66" s="8">
        <f>'[1]ввод'!D46</f>
        <v>0</v>
      </c>
      <c r="P66" s="11">
        <f>'[1]ввод'!H46</f>
        <v>0</v>
      </c>
      <c r="Q66" s="11">
        <f>'[1]ввод'!L46</f>
        <v>0</v>
      </c>
      <c r="R66" s="11">
        <f>'[1]ввод'!E46</f>
        <v>3</v>
      </c>
      <c r="S66" s="14">
        <f>'[1]ввод'!I46</f>
        <v>8</v>
      </c>
    </row>
    <row r="67" spans="1:19" ht="12.75">
      <c r="A67" s="15">
        <v>45</v>
      </c>
      <c r="B67" s="16" t="s">
        <v>63</v>
      </c>
      <c r="C67" s="60">
        <v>2.56</v>
      </c>
      <c r="D67" s="8">
        <f>'[1]ввод'!C47</f>
        <v>11</v>
      </c>
      <c r="E67" s="17">
        <f t="shared" si="16"/>
        <v>4.296875</v>
      </c>
      <c r="F67" s="10">
        <f>'[1]ввод'!G47</f>
        <v>106</v>
      </c>
      <c r="G67" s="17">
        <f t="shared" si="17"/>
        <v>41.40625</v>
      </c>
      <c r="H67" s="11">
        <f>'[1]ввод'!K47</f>
        <v>84</v>
      </c>
      <c r="I67" s="17">
        <f t="shared" si="15"/>
        <v>32.8125</v>
      </c>
      <c r="J67" s="17">
        <f t="shared" si="3"/>
        <v>78.515625</v>
      </c>
      <c r="K67" s="10">
        <f>'[1]ввод'!M47</f>
        <v>5</v>
      </c>
      <c r="L67" s="12">
        <f>'[1]ввод'!N47</f>
        <v>3</v>
      </c>
      <c r="M67" s="12">
        <f>'[1]ввод'!O47</f>
        <v>0</v>
      </c>
      <c r="N67" s="18">
        <f t="shared" si="8"/>
        <v>81.640625</v>
      </c>
      <c r="O67" s="8">
        <f>'[1]ввод'!D47</f>
        <v>0</v>
      </c>
      <c r="P67" s="11">
        <f>'[1]ввод'!H47</f>
        <v>0</v>
      </c>
      <c r="Q67" s="11">
        <f>'[1]ввод'!L47</f>
        <v>0</v>
      </c>
      <c r="R67" s="11">
        <f>'[1]ввод'!E47</f>
        <v>0</v>
      </c>
      <c r="S67" s="14">
        <f>'[1]ввод'!I47</f>
        <v>6</v>
      </c>
    </row>
    <row r="68" spans="1:19" ht="12.75">
      <c r="A68" s="15">
        <v>46</v>
      </c>
      <c r="B68" s="16" t="s">
        <v>64</v>
      </c>
      <c r="C68" s="60">
        <v>2.56</v>
      </c>
      <c r="D68" s="8">
        <f>'[1]ввод'!C48</f>
        <v>31</v>
      </c>
      <c r="E68" s="17">
        <f t="shared" si="16"/>
        <v>12.109375</v>
      </c>
      <c r="F68" s="10">
        <f>'[1]ввод'!G48</f>
        <v>296</v>
      </c>
      <c r="G68" s="17">
        <f t="shared" si="17"/>
        <v>115.625</v>
      </c>
      <c r="H68" s="11">
        <f>'[1]ввод'!K48</f>
        <v>170</v>
      </c>
      <c r="I68" s="17">
        <f t="shared" si="15"/>
        <v>66.40625</v>
      </c>
      <c r="J68" s="17">
        <f t="shared" si="3"/>
        <v>194.140625</v>
      </c>
      <c r="K68" s="10">
        <f>'[1]ввод'!M48</f>
        <v>49</v>
      </c>
      <c r="L68" s="12">
        <f>'[1]ввод'!N48</f>
        <v>85</v>
      </c>
      <c r="M68" s="12">
        <f>'[1]ввод'!O48</f>
        <v>10</v>
      </c>
      <c r="N68" s="18">
        <f t="shared" si="8"/>
        <v>250.390625</v>
      </c>
      <c r="O68" s="8">
        <f>'[1]ввод'!D48</f>
        <v>0</v>
      </c>
      <c r="P68" s="11">
        <f>'[1]ввод'!H48</f>
        <v>0</v>
      </c>
      <c r="Q68" s="11">
        <f>'[1]ввод'!L48</f>
        <v>7</v>
      </c>
      <c r="R68" s="11">
        <f>'[1]ввод'!E48</f>
        <v>9</v>
      </c>
      <c r="S68" s="14">
        <f>'[1]ввод'!I48</f>
        <v>15</v>
      </c>
    </row>
    <row r="69" spans="1:19" ht="12.75">
      <c r="A69" s="15">
        <v>47</v>
      </c>
      <c r="B69" s="16" t="s">
        <v>65</v>
      </c>
      <c r="C69" s="60">
        <v>2.56</v>
      </c>
      <c r="D69" s="8">
        <f>'[1]ввод'!C49</f>
        <v>26</v>
      </c>
      <c r="E69" s="17">
        <f t="shared" si="16"/>
        <v>10.15625</v>
      </c>
      <c r="F69" s="10">
        <f>'[1]ввод'!G49</f>
        <v>263</v>
      </c>
      <c r="G69" s="17">
        <f t="shared" si="17"/>
        <v>102.734375</v>
      </c>
      <c r="H69" s="11">
        <f>'[1]ввод'!K49</f>
        <v>149</v>
      </c>
      <c r="I69" s="17">
        <f t="shared" si="15"/>
        <v>58.203125</v>
      </c>
      <c r="J69" s="17">
        <f t="shared" si="3"/>
        <v>171.09375</v>
      </c>
      <c r="K69" s="10">
        <f>'[1]ввод'!M49</f>
        <v>10</v>
      </c>
      <c r="L69" s="12">
        <f>'[1]ввод'!N49</f>
        <v>76</v>
      </c>
      <c r="M69" s="12">
        <f>'[1]ввод'!O49</f>
        <v>1</v>
      </c>
      <c r="N69" s="18">
        <f t="shared" si="8"/>
        <v>205.078125</v>
      </c>
      <c r="O69" s="8">
        <f>'[1]ввод'!D49</f>
        <v>0</v>
      </c>
      <c r="P69" s="11">
        <f>'[1]ввод'!H49</f>
        <v>0</v>
      </c>
      <c r="Q69" s="11">
        <f>'[1]ввод'!L49</f>
        <v>1</v>
      </c>
      <c r="R69" s="11">
        <f>'[1]ввод'!E49</f>
        <v>11</v>
      </c>
      <c r="S69" s="14">
        <f>'[1]ввод'!I49</f>
        <v>6</v>
      </c>
    </row>
    <row r="70" spans="1:19" ht="12.75">
      <c r="A70" s="15">
        <v>48</v>
      </c>
      <c r="B70" s="16" t="s">
        <v>66</v>
      </c>
      <c r="C70" s="60">
        <v>2.56</v>
      </c>
      <c r="D70" s="8">
        <f>'[1]ввод'!C50</f>
        <v>26</v>
      </c>
      <c r="E70" s="17">
        <f t="shared" si="16"/>
        <v>10.15625</v>
      </c>
      <c r="F70" s="10">
        <f>'[1]ввод'!G50</f>
        <v>118</v>
      </c>
      <c r="G70" s="17">
        <f t="shared" si="17"/>
        <v>46.09375</v>
      </c>
      <c r="H70" s="11">
        <f>'[1]ввод'!K50</f>
        <v>80</v>
      </c>
      <c r="I70" s="17">
        <f t="shared" si="15"/>
        <v>31.25</v>
      </c>
      <c r="J70" s="17">
        <f t="shared" si="3"/>
        <v>87.5</v>
      </c>
      <c r="K70" s="10">
        <f>'[1]ввод'!M50</f>
        <v>5</v>
      </c>
      <c r="L70" s="12">
        <f>'[1]ввод'!N50</f>
        <v>23</v>
      </c>
      <c r="M70" s="12">
        <f>'[1]ввод'!O50</f>
        <v>3</v>
      </c>
      <c r="N70" s="18">
        <f t="shared" si="8"/>
        <v>99.609375</v>
      </c>
      <c r="O70" s="8">
        <f>'[1]ввод'!D50</f>
        <v>0</v>
      </c>
      <c r="P70" s="11">
        <f>'[1]ввод'!H50</f>
        <v>0</v>
      </c>
      <c r="Q70" s="11">
        <f>'[1]ввод'!L50</f>
        <v>1</v>
      </c>
      <c r="R70" s="11">
        <f>'[1]ввод'!E50</f>
        <v>5</v>
      </c>
      <c r="S70" s="14">
        <f>'[1]ввод'!I50</f>
        <v>4</v>
      </c>
    </row>
    <row r="71" spans="1:19" ht="12.75">
      <c r="A71" s="15">
        <v>49</v>
      </c>
      <c r="B71" s="16" t="s">
        <v>67</v>
      </c>
      <c r="C71" s="60">
        <v>2.56</v>
      </c>
      <c r="D71" s="8">
        <f>'[1]ввод'!C51</f>
        <v>11</v>
      </c>
      <c r="E71" s="17">
        <f t="shared" si="16"/>
        <v>4.296875</v>
      </c>
      <c r="F71" s="10">
        <f>'[1]ввод'!G51</f>
        <v>497</v>
      </c>
      <c r="G71" s="17">
        <f t="shared" si="17"/>
        <v>194.140625</v>
      </c>
      <c r="H71" s="11">
        <f>'[1]ввод'!K51</f>
        <v>99</v>
      </c>
      <c r="I71" s="17">
        <f t="shared" si="15"/>
        <v>38.671875</v>
      </c>
      <c r="J71" s="17">
        <f t="shared" si="3"/>
        <v>237.109375</v>
      </c>
      <c r="K71" s="10">
        <f>'[1]ввод'!M51</f>
        <v>1</v>
      </c>
      <c r="L71" s="12">
        <f>'[1]ввод'!N51</f>
        <v>15</v>
      </c>
      <c r="M71" s="12">
        <f>'[1]ввод'!O51</f>
        <v>1</v>
      </c>
      <c r="N71" s="18">
        <f t="shared" si="8"/>
        <v>243.75</v>
      </c>
      <c r="O71" s="8">
        <f>'[1]ввод'!D51</f>
        <v>0</v>
      </c>
      <c r="P71" s="11">
        <f>'[1]ввод'!H51</f>
        <v>0</v>
      </c>
      <c r="Q71" s="11">
        <f>'[1]ввод'!L51</f>
        <v>1</v>
      </c>
      <c r="R71" s="11">
        <f>'[1]ввод'!E51</f>
        <v>4</v>
      </c>
      <c r="S71" s="14">
        <f>'[1]ввод'!I51</f>
        <v>21</v>
      </c>
    </row>
    <row r="72" spans="1:19" ht="13.5" thickBot="1">
      <c r="A72" s="19">
        <v>50</v>
      </c>
      <c r="B72" s="20" t="s">
        <v>67</v>
      </c>
      <c r="C72" s="61">
        <v>2.56</v>
      </c>
      <c r="D72" s="21">
        <f>'[1]ввод'!C52</f>
        <v>11</v>
      </c>
      <c r="E72" s="22">
        <f t="shared" si="16"/>
        <v>4.296875</v>
      </c>
      <c r="F72" s="23">
        <f>'[1]ввод'!G52</f>
        <v>309</v>
      </c>
      <c r="G72" s="22">
        <f t="shared" si="17"/>
        <v>120.703125</v>
      </c>
      <c r="H72" s="24">
        <f>'[1]ввод'!K52</f>
        <v>161</v>
      </c>
      <c r="I72" s="22">
        <f t="shared" si="15"/>
        <v>62.890625</v>
      </c>
      <c r="J72" s="22">
        <f t="shared" si="3"/>
        <v>187.890625</v>
      </c>
      <c r="K72" s="23">
        <f>'[1]ввод'!M52</f>
        <v>5</v>
      </c>
      <c r="L72" s="25">
        <f>'[1]ввод'!N52</f>
        <v>32</v>
      </c>
      <c r="M72" s="25">
        <f>'[1]ввод'!O52</f>
        <v>2</v>
      </c>
      <c r="N72" s="26">
        <f t="shared" si="8"/>
        <v>203.125</v>
      </c>
      <c r="O72" s="21">
        <f>'[1]ввод'!D52</f>
        <v>0</v>
      </c>
      <c r="P72" s="24">
        <f>'[1]ввод'!H52</f>
        <v>0</v>
      </c>
      <c r="Q72" s="24">
        <f>'[1]ввод'!L52</f>
        <v>0</v>
      </c>
      <c r="R72" s="24">
        <f>'[1]ввод'!E52</f>
        <v>7</v>
      </c>
      <c r="S72" s="27">
        <f>'[1]ввод'!I52</f>
        <v>14</v>
      </c>
    </row>
    <row r="73" spans="1:19" ht="13.5" thickBot="1">
      <c r="A73" s="64" t="s">
        <v>68</v>
      </c>
      <c r="B73" s="65"/>
      <c r="C73" s="58">
        <v>2.56</v>
      </c>
      <c r="D73" s="28">
        <f>D71+D72</f>
        <v>22</v>
      </c>
      <c r="E73" s="29">
        <f>D73/C73/COUNT(C71:C72)</f>
        <v>4.296875</v>
      </c>
      <c r="F73" s="30">
        <f>F71+F72</f>
        <v>806</v>
      </c>
      <c r="G73" s="29">
        <f>F73/C73/COUNT(C71:C72)</f>
        <v>157.421875</v>
      </c>
      <c r="H73" s="31">
        <f>H71+H72</f>
        <v>260</v>
      </c>
      <c r="I73" s="29">
        <f>H73/C73/COUNT(C71:C72)</f>
        <v>50.78125</v>
      </c>
      <c r="J73" s="29">
        <f t="shared" si="3"/>
        <v>212.5</v>
      </c>
      <c r="K73" s="41">
        <f>K71+K72</f>
        <v>6</v>
      </c>
      <c r="L73" s="42">
        <f>L71+L72</f>
        <v>47</v>
      </c>
      <c r="M73" s="42">
        <f>M71+M72</f>
        <v>3</v>
      </c>
      <c r="N73" s="33">
        <f>J73+K73/C73/COUNT(C71:C72)+L73/C73/COUNT(C71:C72)+M73/C73/COUNT(C71:C72)</f>
        <v>223.4375</v>
      </c>
      <c r="O73" s="28">
        <f>O71+O72</f>
        <v>0</v>
      </c>
      <c r="P73" s="31">
        <f>P71+P72</f>
        <v>0</v>
      </c>
      <c r="Q73" s="31">
        <f>Q71+Q72</f>
        <v>1</v>
      </c>
      <c r="R73" s="31">
        <f>R71+R72</f>
        <v>11</v>
      </c>
      <c r="S73" s="34">
        <f>S71+S72</f>
        <v>35</v>
      </c>
    </row>
    <row r="74" spans="1:19" ht="12.75">
      <c r="A74" s="39">
        <v>51</v>
      </c>
      <c r="B74" s="40" t="s">
        <v>69</v>
      </c>
      <c r="C74" s="62">
        <v>2.56</v>
      </c>
      <c r="D74" s="8">
        <f>'[1]ввод'!C53</f>
        <v>29</v>
      </c>
      <c r="E74" s="9">
        <f aca="true" t="shared" si="18" ref="E74:E84">D74/C74</f>
        <v>11.328125</v>
      </c>
      <c r="F74" s="10">
        <f>'[1]ввод'!G53</f>
        <v>286</v>
      </c>
      <c r="G74" s="9">
        <f aca="true" t="shared" si="19" ref="G74:G84">F74/C74</f>
        <v>111.71875</v>
      </c>
      <c r="H74" s="11">
        <f>'[1]ввод'!K53</f>
        <v>244</v>
      </c>
      <c r="I74" s="9">
        <f aca="true" t="shared" si="20" ref="I74:I84">H74/C74</f>
        <v>95.3125</v>
      </c>
      <c r="J74" s="9">
        <f t="shared" si="3"/>
        <v>218.359375</v>
      </c>
      <c r="K74" s="10">
        <f>'[1]ввод'!M53</f>
        <v>5</v>
      </c>
      <c r="L74" s="12">
        <f>'[1]ввод'!N53</f>
        <v>39</v>
      </c>
      <c r="M74" s="12">
        <f>'[1]ввод'!O53</f>
        <v>4</v>
      </c>
      <c r="N74" s="36">
        <f t="shared" si="8"/>
        <v>237.109375</v>
      </c>
      <c r="O74" s="8">
        <f>'[1]ввод'!D53</f>
        <v>0</v>
      </c>
      <c r="P74" s="11">
        <f>'[1]ввод'!H53</f>
        <v>0</v>
      </c>
      <c r="Q74" s="11">
        <f>'[1]ввод'!L53</f>
        <v>0</v>
      </c>
      <c r="R74" s="11">
        <f>'[1]ввод'!E53</f>
        <v>8</v>
      </c>
      <c r="S74" s="14">
        <f>'[1]ввод'!I53</f>
        <v>5</v>
      </c>
    </row>
    <row r="75" spans="1:19" ht="13.5" thickBot="1">
      <c r="A75" s="39">
        <v>78</v>
      </c>
      <c r="B75" s="40" t="s">
        <v>69</v>
      </c>
      <c r="C75" s="61">
        <v>2.56</v>
      </c>
      <c r="D75" s="21">
        <f>'[1]ввод'!C80</f>
        <v>23</v>
      </c>
      <c r="E75" s="43">
        <f>D75/C75</f>
        <v>8.984375</v>
      </c>
      <c r="F75" s="23">
        <f>'[1]ввод'!G80</f>
        <v>166</v>
      </c>
      <c r="G75" s="43">
        <f>F75/C75</f>
        <v>64.84375</v>
      </c>
      <c r="H75" s="24">
        <f>'[1]ввод'!K80</f>
        <v>109</v>
      </c>
      <c r="I75" s="43">
        <f>H75/C75</f>
        <v>42.578125</v>
      </c>
      <c r="J75" s="43">
        <f>E75+G75+I75</f>
        <v>116.40625</v>
      </c>
      <c r="K75" s="23">
        <f>'[1]ввод'!M80</f>
        <v>4</v>
      </c>
      <c r="L75" s="25">
        <f>'[1]ввод'!N80</f>
        <v>22</v>
      </c>
      <c r="M75" s="25">
        <f>'[1]ввод'!O80</f>
        <v>2</v>
      </c>
      <c r="N75" s="26">
        <f t="shared" si="8"/>
        <v>127.34375</v>
      </c>
      <c r="O75" s="21">
        <f>'[1]ввод'!D80</f>
        <v>0</v>
      </c>
      <c r="P75" s="24">
        <f>'[1]ввод'!H80</f>
        <v>0</v>
      </c>
      <c r="Q75" s="24">
        <f>'[1]ввод'!L80</f>
        <v>0</v>
      </c>
      <c r="R75" s="24">
        <f>'[1]ввод'!E80</f>
        <v>4</v>
      </c>
      <c r="S75" s="27">
        <f>'[1]ввод'!I80</f>
        <v>8</v>
      </c>
    </row>
    <row r="76" spans="1:19" ht="13.5" thickBot="1">
      <c r="A76" s="64" t="s">
        <v>70</v>
      </c>
      <c r="B76" s="65"/>
      <c r="C76" s="58">
        <v>2.56</v>
      </c>
      <c r="D76" s="28">
        <f>D74+D75</f>
        <v>52</v>
      </c>
      <c r="E76" s="29">
        <f>D76/C76/COUNT(C74:C75)</f>
        <v>10.15625</v>
      </c>
      <c r="F76" s="30">
        <f>F74+F75</f>
        <v>452</v>
      </c>
      <c r="G76" s="29">
        <f>F76/C76/COUNT(C74:C75)</f>
        <v>88.28125</v>
      </c>
      <c r="H76" s="31">
        <f>H74+H75</f>
        <v>353</v>
      </c>
      <c r="I76" s="29">
        <f>H76/C76/COUNT(C74:C75)</f>
        <v>68.9453125</v>
      </c>
      <c r="J76" s="29">
        <f>E76+G76+I76</f>
        <v>167.3828125</v>
      </c>
      <c r="K76" s="41">
        <f>K74+K75</f>
        <v>9</v>
      </c>
      <c r="L76" s="42">
        <f>L74+L75</f>
        <v>61</v>
      </c>
      <c r="M76" s="42">
        <f>M74+M75</f>
        <v>6</v>
      </c>
      <c r="N76" s="33">
        <f>J76+K76/C76/COUNT(C74:C75)+L76/C76/COUNT(C74:C75)+M76/C76/COUNT(C74:C75)</f>
        <v>182.2265625</v>
      </c>
      <c r="O76" s="28">
        <f>O74+O75</f>
        <v>0</v>
      </c>
      <c r="P76" s="31">
        <f>P74+P75</f>
        <v>0</v>
      </c>
      <c r="Q76" s="31">
        <f>Q74+Q75</f>
        <v>0</v>
      </c>
      <c r="R76" s="31">
        <f>R74+R75</f>
        <v>12</v>
      </c>
      <c r="S76" s="34">
        <f>S74+S75</f>
        <v>13</v>
      </c>
    </row>
    <row r="77" spans="1:19" ht="12.75">
      <c r="A77" s="39">
        <v>52</v>
      </c>
      <c r="B77" s="40" t="s">
        <v>71</v>
      </c>
      <c r="C77" s="62">
        <v>2.56</v>
      </c>
      <c r="D77" s="8">
        <f>'[1]ввод'!C54</f>
        <v>29</v>
      </c>
      <c r="E77" s="9">
        <f t="shared" si="18"/>
        <v>11.328125</v>
      </c>
      <c r="F77" s="10">
        <f>'[1]ввод'!G54</f>
        <v>1203</v>
      </c>
      <c r="G77" s="9">
        <f t="shared" si="19"/>
        <v>469.921875</v>
      </c>
      <c r="H77" s="11">
        <f>'[1]ввод'!K54</f>
        <v>497</v>
      </c>
      <c r="I77" s="9">
        <f t="shared" si="20"/>
        <v>194.140625</v>
      </c>
      <c r="J77" s="9">
        <f aca="true" t="shared" si="21" ref="J77:J104">E77+G77+I77</f>
        <v>675.390625</v>
      </c>
      <c r="K77" s="10">
        <f>'[1]ввод'!M54</f>
        <v>5</v>
      </c>
      <c r="L77" s="12">
        <f>'[1]ввод'!N54</f>
        <v>20</v>
      </c>
      <c r="M77" s="12">
        <f>'[1]ввод'!O54</f>
        <v>8</v>
      </c>
      <c r="N77" s="36">
        <f t="shared" si="8"/>
        <v>688.28125</v>
      </c>
      <c r="O77" s="8">
        <f>'[1]ввод'!D54</f>
        <v>0</v>
      </c>
      <c r="P77" s="11">
        <f>'[1]ввод'!H54</f>
        <v>0</v>
      </c>
      <c r="Q77" s="11">
        <f>'[1]ввод'!L54</f>
        <v>0</v>
      </c>
      <c r="R77" s="11">
        <f>'[1]ввод'!E54</f>
        <v>7</v>
      </c>
      <c r="S77" s="14">
        <f>'[1]ввод'!I54</f>
        <v>33</v>
      </c>
    </row>
    <row r="78" spans="1:19" ht="12.75">
      <c r="A78" s="15">
        <v>53</v>
      </c>
      <c r="B78" s="16" t="s">
        <v>71</v>
      </c>
      <c r="C78" s="60">
        <v>2.56</v>
      </c>
      <c r="D78" s="8">
        <f>'[1]ввод'!C55</f>
        <v>39</v>
      </c>
      <c r="E78" s="17">
        <f t="shared" si="18"/>
        <v>15.234375</v>
      </c>
      <c r="F78" s="10">
        <f>'[1]ввод'!G55</f>
        <v>830</v>
      </c>
      <c r="G78" s="17">
        <f t="shared" si="19"/>
        <v>324.21875</v>
      </c>
      <c r="H78" s="11">
        <f>'[1]ввод'!K55</f>
        <v>358</v>
      </c>
      <c r="I78" s="17">
        <f t="shared" si="20"/>
        <v>139.84375</v>
      </c>
      <c r="J78" s="17">
        <f t="shared" si="21"/>
        <v>479.296875</v>
      </c>
      <c r="K78" s="10">
        <f>'[1]ввод'!M55</f>
        <v>8</v>
      </c>
      <c r="L78" s="12">
        <f>'[1]ввод'!N55</f>
        <v>56</v>
      </c>
      <c r="M78" s="12">
        <f>'[1]ввод'!O55</f>
        <v>5</v>
      </c>
      <c r="N78" s="18">
        <f t="shared" si="8"/>
        <v>506.25</v>
      </c>
      <c r="O78" s="8">
        <f>'[1]ввод'!D55</f>
        <v>0</v>
      </c>
      <c r="P78" s="11">
        <f>'[1]ввод'!H55</f>
        <v>0</v>
      </c>
      <c r="Q78" s="11">
        <f>'[1]ввод'!L55</f>
        <v>0</v>
      </c>
      <c r="R78" s="11">
        <f>'[1]ввод'!E55</f>
        <v>6</v>
      </c>
      <c r="S78" s="14">
        <f>'[1]ввод'!I55</f>
        <v>27</v>
      </c>
    </row>
    <row r="79" spans="1:19" ht="12.75">
      <c r="A79" s="15">
        <v>54</v>
      </c>
      <c r="B79" s="16" t="s">
        <v>71</v>
      </c>
      <c r="C79" s="60">
        <v>2.56</v>
      </c>
      <c r="D79" s="8">
        <f>'[1]ввод'!C56</f>
        <v>35</v>
      </c>
      <c r="E79" s="17">
        <f t="shared" si="18"/>
        <v>13.671875</v>
      </c>
      <c r="F79" s="10">
        <f>'[1]ввод'!G56</f>
        <v>871</v>
      </c>
      <c r="G79" s="17">
        <f t="shared" si="19"/>
        <v>340.234375</v>
      </c>
      <c r="H79" s="11">
        <f>'[1]ввод'!K56</f>
        <v>201</v>
      </c>
      <c r="I79" s="17">
        <f t="shared" si="20"/>
        <v>78.515625</v>
      </c>
      <c r="J79" s="17">
        <f t="shared" si="21"/>
        <v>432.421875</v>
      </c>
      <c r="K79" s="10">
        <f>'[1]ввод'!M56</f>
        <v>2</v>
      </c>
      <c r="L79" s="12">
        <f>'[1]ввод'!N56</f>
        <v>57</v>
      </c>
      <c r="M79" s="12">
        <f>'[1]ввод'!O56</f>
        <v>4</v>
      </c>
      <c r="N79" s="18">
        <f t="shared" si="8"/>
        <v>457.03125</v>
      </c>
      <c r="O79" s="8">
        <f>'[1]ввод'!D56</f>
        <v>0</v>
      </c>
      <c r="P79" s="11">
        <f>'[1]ввод'!H56</f>
        <v>0</v>
      </c>
      <c r="Q79" s="11">
        <f>'[1]ввод'!L56</f>
        <v>0</v>
      </c>
      <c r="R79" s="11">
        <f>'[1]ввод'!E56</f>
        <v>7</v>
      </c>
      <c r="S79" s="14">
        <f>'[1]ввод'!I56</f>
        <v>30</v>
      </c>
    </row>
    <row r="80" spans="1:19" ht="12.75">
      <c r="A80" s="15">
        <v>55</v>
      </c>
      <c r="B80" s="16" t="s">
        <v>71</v>
      </c>
      <c r="C80" s="60">
        <v>2.56</v>
      </c>
      <c r="D80" s="8">
        <f>'[1]ввод'!C57</f>
        <v>25</v>
      </c>
      <c r="E80" s="17">
        <f t="shared" si="18"/>
        <v>9.765625</v>
      </c>
      <c r="F80" s="10">
        <f>'[1]ввод'!G57</f>
        <v>1337</v>
      </c>
      <c r="G80" s="17">
        <f t="shared" si="19"/>
        <v>522.265625</v>
      </c>
      <c r="H80" s="11">
        <f>'[1]ввод'!K57</f>
        <v>351</v>
      </c>
      <c r="I80" s="17">
        <f t="shared" si="20"/>
        <v>137.109375</v>
      </c>
      <c r="J80" s="17">
        <f t="shared" si="21"/>
        <v>669.140625</v>
      </c>
      <c r="K80" s="10">
        <f>'[1]ввод'!M57</f>
        <v>2</v>
      </c>
      <c r="L80" s="12">
        <f>'[1]ввод'!N57</f>
        <v>42</v>
      </c>
      <c r="M80" s="12">
        <f>'[1]ввод'!O57</f>
        <v>0</v>
      </c>
      <c r="N80" s="18">
        <f t="shared" si="8"/>
        <v>686.328125</v>
      </c>
      <c r="O80" s="8">
        <f>'[1]ввод'!D57</f>
        <v>0</v>
      </c>
      <c r="P80" s="11">
        <f>'[1]ввод'!H57</f>
        <v>0</v>
      </c>
      <c r="Q80" s="11">
        <f>'[1]ввод'!L57</f>
        <v>0</v>
      </c>
      <c r="R80" s="11">
        <f>'[1]ввод'!E57</f>
        <v>5</v>
      </c>
      <c r="S80" s="14">
        <f>'[1]ввод'!I57</f>
        <v>24</v>
      </c>
    </row>
    <row r="81" spans="1:19" ht="12.75">
      <c r="A81" s="15">
        <v>56</v>
      </c>
      <c r="B81" s="16" t="s">
        <v>71</v>
      </c>
      <c r="C81" s="60">
        <v>2.56</v>
      </c>
      <c r="D81" s="8">
        <f>'[1]ввод'!C58</f>
        <v>12</v>
      </c>
      <c r="E81" s="17">
        <f t="shared" si="18"/>
        <v>4.6875</v>
      </c>
      <c r="F81" s="10">
        <f>'[1]ввод'!G58</f>
        <v>801</v>
      </c>
      <c r="G81" s="17">
        <f t="shared" si="19"/>
        <v>312.890625</v>
      </c>
      <c r="H81" s="11">
        <f>'[1]ввод'!K58</f>
        <v>230</v>
      </c>
      <c r="I81" s="17">
        <f t="shared" si="20"/>
        <v>89.84375</v>
      </c>
      <c r="J81" s="17">
        <f t="shared" si="21"/>
        <v>407.421875</v>
      </c>
      <c r="K81" s="10">
        <f>'[1]ввод'!M58</f>
        <v>1</v>
      </c>
      <c r="L81" s="12">
        <f>'[1]ввод'!N58</f>
        <v>63</v>
      </c>
      <c r="M81" s="12">
        <f>'[1]ввод'!O58</f>
        <v>0</v>
      </c>
      <c r="N81" s="18">
        <f t="shared" si="8"/>
        <v>432.421875</v>
      </c>
      <c r="O81" s="8">
        <f>'[1]ввод'!D58</f>
        <v>0</v>
      </c>
      <c r="P81" s="11">
        <f>'[1]ввод'!H58</f>
        <v>0</v>
      </c>
      <c r="Q81" s="11">
        <f>'[1]ввод'!L58</f>
        <v>0</v>
      </c>
      <c r="R81" s="11">
        <f>'[1]ввод'!E58</f>
        <v>4</v>
      </c>
      <c r="S81" s="14">
        <f>'[1]ввод'!I58</f>
        <v>28</v>
      </c>
    </row>
    <row r="82" spans="1:19" ht="12.75">
      <c r="A82" s="15">
        <v>57</v>
      </c>
      <c r="B82" s="16" t="s">
        <v>71</v>
      </c>
      <c r="C82" s="60">
        <v>2.56</v>
      </c>
      <c r="D82" s="8">
        <f>'[1]ввод'!C59</f>
        <v>35</v>
      </c>
      <c r="E82" s="17">
        <f t="shared" si="18"/>
        <v>13.671875</v>
      </c>
      <c r="F82" s="10">
        <f>'[1]ввод'!G59</f>
        <v>964</v>
      </c>
      <c r="G82" s="17">
        <f t="shared" si="19"/>
        <v>376.5625</v>
      </c>
      <c r="H82" s="11">
        <f>'[1]ввод'!K59</f>
        <v>198</v>
      </c>
      <c r="I82" s="17">
        <f t="shared" si="20"/>
        <v>77.34375</v>
      </c>
      <c r="J82" s="17">
        <f t="shared" si="21"/>
        <v>467.578125</v>
      </c>
      <c r="K82" s="10">
        <f>'[1]ввод'!M59</f>
        <v>0</v>
      </c>
      <c r="L82" s="12">
        <f>'[1]ввод'!N59</f>
        <v>40</v>
      </c>
      <c r="M82" s="12">
        <f>'[1]ввод'!O59</f>
        <v>0</v>
      </c>
      <c r="N82" s="18">
        <f t="shared" si="8"/>
        <v>483.203125</v>
      </c>
      <c r="O82" s="8">
        <f>'[1]ввод'!D59</f>
        <v>0</v>
      </c>
      <c r="P82" s="11">
        <f>'[1]ввод'!H59</f>
        <v>0</v>
      </c>
      <c r="Q82" s="11">
        <f>'[1]ввод'!L59</f>
        <v>0</v>
      </c>
      <c r="R82" s="11">
        <f>'[1]ввод'!E59</f>
        <v>6</v>
      </c>
      <c r="S82" s="14">
        <f>'[1]ввод'!I59</f>
        <v>27</v>
      </c>
    </row>
    <row r="83" spans="1:19" ht="12.75">
      <c r="A83" s="15">
        <v>58</v>
      </c>
      <c r="B83" s="16" t="s">
        <v>71</v>
      </c>
      <c r="C83" s="60">
        <v>2.56</v>
      </c>
      <c r="D83" s="8">
        <f>'[1]ввод'!C60</f>
        <v>25</v>
      </c>
      <c r="E83" s="17">
        <f t="shared" si="18"/>
        <v>9.765625</v>
      </c>
      <c r="F83" s="10">
        <f>'[1]ввод'!G60</f>
        <v>530</v>
      </c>
      <c r="G83" s="17">
        <f t="shared" si="19"/>
        <v>207.03125</v>
      </c>
      <c r="H83" s="11">
        <f>'[1]ввод'!K60</f>
        <v>182</v>
      </c>
      <c r="I83" s="17">
        <f t="shared" si="20"/>
        <v>71.09375</v>
      </c>
      <c r="J83" s="17">
        <f t="shared" si="21"/>
        <v>287.890625</v>
      </c>
      <c r="K83" s="10">
        <f>'[1]ввод'!M60</f>
        <v>4</v>
      </c>
      <c r="L83" s="12">
        <f>'[1]ввод'!N60</f>
        <v>7</v>
      </c>
      <c r="M83" s="12">
        <f>'[1]ввод'!O60</f>
        <v>0</v>
      </c>
      <c r="N83" s="18">
        <f t="shared" si="8"/>
        <v>292.1875</v>
      </c>
      <c r="O83" s="8">
        <f>'[1]ввод'!D60</f>
        <v>0</v>
      </c>
      <c r="P83" s="11">
        <f>'[1]ввод'!H60</f>
        <v>0</v>
      </c>
      <c r="Q83" s="11">
        <f>'[1]ввод'!L60</f>
        <v>0</v>
      </c>
      <c r="R83" s="11">
        <f>'[1]ввод'!E60</f>
        <v>5</v>
      </c>
      <c r="S83" s="14">
        <f>'[1]ввод'!I60</f>
        <v>24</v>
      </c>
    </row>
    <row r="84" spans="1:19" ht="12.75">
      <c r="A84" s="15">
        <v>70</v>
      </c>
      <c r="B84" s="16" t="s">
        <v>71</v>
      </c>
      <c r="C84" s="60">
        <v>2.56</v>
      </c>
      <c r="D84" s="8">
        <f>'[1]ввод'!C72</f>
        <v>19</v>
      </c>
      <c r="E84" s="22">
        <f t="shared" si="18"/>
        <v>7.421875</v>
      </c>
      <c r="F84" s="10">
        <f>'[1]ввод'!G72</f>
        <v>936</v>
      </c>
      <c r="G84" s="22">
        <f t="shared" si="19"/>
        <v>365.625</v>
      </c>
      <c r="H84" s="11">
        <f>'[1]ввод'!K72</f>
        <v>286</v>
      </c>
      <c r="I84" s="22">
        <f t="shared" si="20"/>
        <v>111.71875</v>
      </c>
      <c r="J84" s="22">
        <f t="shared" si="21"/>
        <v>484.765625</v>
      </c>
      <c r="K84" s="10">
        <f>'[1]ввод'!M72</f>
        <v>3</v>
      </c>
      <c r="L84" s="12">
        <f>'[1]ввод'!N72</f>
        <v>162</v>
      </c>
      <c r="M84" s="12">
        <f>'[1]ввод'!O72</f>
        <v>8</v>
      </c>
      <c r="N84" s="18">
        <f t="shared" si="8"/>
        <v>552.34375</v>
      </c>
      <c r="O84" s="8">
        <f>'[1]ввод'!D72</f>
        <v>0</v>
      </c>
      <c r="P84" s="11">
        <f>'[1]ввод'!H72</f>
        <v>0</v>
      </c>
      <c r="Q84" s="11">
        <f>'[1]ввод'!L72</f>
        <v>0</v>
      </c>
      <c r="R84" s="11">
        <f>'[1]ввод'!E72</f>
        <v>5</v>
      </c>
      <c r="S84" s="14">
        <f>'[1]ввод'!I72</f>
        <v>23</v>
      </c>
    </row>
    <row r="85" spans="1:19" ht="13.5" thickBot="1">
      <c r="A85" s="19">
        <v>79</v>
      </c>
      <c r="B85" s="20" t="s">
        <v>71</v>
      </c>
      <c r="C85" s="61">
        <v>2.56</v>
      </c>
      <c r="D85" s="21">
        <f>'[1]ввод'!C81</f>
        <v>27</v>
      </c>
      <c r="E85" s="22">
        <f>D85/C85</f>
        <v>10.546875</v>
      </c>
      <c r="F85" s="23">
        <f>'[1]ввод'!G81</f>
        <v>905</v>
      </c>
      <c r="G85" s="22">
        <f>F85/C85</f>
        <v>353.515625</v>
      </c>
      <c r="H85" s="24">
        <f>'[1]ввод'!K81</f>
        <v>305</v>
      </c>
      <c r="I85" s="22">
        <f>H85/C85</f>
        <v>119.140625</v>
      </c>
      <c r="J85" s="22">
        <f>E85+G85+I85</f>
        <v>483.203125</v>
      </c>
      <c r="K85" s="23">
        <f>'[1]ввод'!M81</f>
        <v>12</v>
      </c>
      <c r="L85" s="25">
        <f>'[1]ввод'!N81</f>
        <v>68</v>
      </c>
      <c r="M85" s="25">
        <f>'[1]ввод'!O81</f>
        <v>7</v>
      </c>
      <c r="N85" s="26">
        <f t="shared" si="8"/>
        <v>517.1875</v>
      </c>
      <c r="O85" s="21">
        <f>'[1]ввод'!D81</f>
        <v>0</v>
      </c>
      <c r="P85" s="24">
        <f>'[1]ввод'!H81</f>
        <v>0</v>
      </c>
      <c r="Q85" s="24">
        <f>'[1]ввод'!L81</f>
        <v>0</v>
      </c>
      <c r="R85" s="24">
        <f>'[1]ввод'!E81</f>
        <v>3</v>
      </c>
      <c r="S85" s="27">
        <f>'[1]ввод'!I81</f>
        <v>22</v>
      </c>
    </row>
    <row r="86" spans="1:19" ht="13.5" thickBot="1">
      <c r="A86" s="64" t="s">
        <v>72</v>
      </c>
      <c r="B86" s="65"/>
      <c r="C86" s="58">
        <v>2.56</v>
      </c>
      <c r="D86" s="28">
        <f>D77+D78+D79+D80+D81+D82+D83+D84+D85</f>
        <v>246</v>
      </c>
      <c r="E86" s="29">
        <f>D86/C86/COUNT(C77:C85)</f>
        <v>10.677083333333334</v>
      </c>
      <c r="F86" s="30">
        <f>F77+F78+F79+F80+F81+F82+F83+F84+F85</f>
        <v>8377</v>
      </c>
      <c r="G86" s="29">
        <f>F86/C86/COUNT(C77:C85)</f>
        <v>363.58506944444446</v>
      </c>
      <c r="H86" s="31">
        <f>H77+H78+H79+H80+H81+H82+H83+H84+H85</f>
        <v>2608</v>
      </c>
      <c r="I86" s="29">
        <f>H86/C86/COUNT(C77:C85)</f>
        <v>113.19444444444444</v>
      </c>
      <c r="J86" s="29">
        <f t="shared" si="21"/>
        <v>487.45659722222223</v>
      </c>
      <c r="K86" s="41">
        <f>K77+K78+K79+K80+K81+K82+K83+K84+K85</f>
        <v>37</v>
      </c>
      <c r="L86" s="42">
        <f>L77+L78+L79+L80+L81+L82+L83+L84+L85</f>
        <v>515</v>
      </c>
      <c r="M86" s="42">
        <f>M77+M78+M79+M80+M81+M82+M83+M84+M85</f>
        <v>32</v>
      </c>
      <c r="N86" s="33">
        <f>J86+K86/C86/COUNT(C77:C85)+L86/C86/COUNT(C77:C85)+M86/C86/COUNT(C77:C85)</f>
        <v>512.8038194444445</v>
      </c>
      <c r="O86" s="28">
        <f>O77+O78+O79+O80+O81+O82+O83+O84+O85</f>
        <v>0</v>
      </c>
      <c r="P86" s="31">
        <f>P77+P78+P79+P80+P81+P82+P83+P84+P85</f>
        <v>0</v>
      </c>
      <c r="Q86" s="31">
        <f>Q77+Q78+Q79+Q80+Q81+Q82+Q83+Q84+Q85</f>
        <v>0</v>
      </c>
      <c r="R86" s="31">
        <f>R77+R78+R79+R80+R81+R82+R83+R84+R85</f>
        <v>48</v>
      </c>
      <c r="S86" s="34">
        <f>S77+S78+S79+S80+S81+S82+S83+S84+S85</f>
        <v>238</v>
      </c>
    </row>
    <row r="87" spans="1:19" ht="12.75">
      <c r="A87" s="39">
        <v>59</v>
      </c>
      <c r="B87" s="40" t="s">
        <v>73</v>
      </c>
      <c r="C87" s="62">
        <v>2.56</v>
      </c>
      <c r="D87" s="8">
        <f>'[1]ввод'!C61</f>
        <v>48</v>
      </c>
      <c r="E87" s="9">
        <f>D87/C87</f>
        <v>18.75</v>
      </c>
      <c r="F87" s="10">
        <f>'[1]ввод'!G61</f>
        <v>910</v>
      </c>
      <c r="G87" s="9">
        <f>F87/C87</f>
        <v>355.46875</v>
      </c>
      <c r="H87" s="11">
        <f>'[1]ввод'!K61</f>
        <v>244</v>
      </c>
      <c r="I87" s="9">
        <f>H87/C87</f>
        <v>95.3125</v>
      </c>
      <c r="J87" s="9">
        <f t="shared" si="21"/>
        <v>469.53125</v>
      </c>
      <c r="K87" s="10">
        <f>'[1]ввод'!M61</f>
        <v>16</v>
      </c>
      <c r="L87" s="12">
        <f>'[1]ввод'!N61</f>
        <v>58</v>
      </c>
      <c r="M87" s="12">
        <f>'[1]ввод'!O61</f>
        <v>0</v>
      </c>
      <c r="N87" s="36">
        <f t="shared" si="8"/>
        <v>498.4375</v>
      </c>
      <c r="O87" s="8">
        <f>'[1]ввод'!D61</f>
        <v>0</v>
      </c>
      <c r="P87" s="11">
        <f>'[1]ввод'!H61</f>
        <v>0</v>
      </c>
      <c r="Q87" s="11">
        <f>'[1]ввод'!L61</f>
        <v>14</v>
      </c>
      <c r="R87" s="11">
        <f>'[1]ввод'!E61</f>
        <v>8</v>
      </c>
      <c r="S87" s="14">
        <f>'[1]ввод'!I61</f>
        <v>25</v>
      </c>
    </row>
    <row r="88" spans="1:19" ht="13.5" thickBot="1">
      <c r="A88" s="19">
        <v>60</v>
      </c>
      <c r="B88" s="20" t="s">
        <v>73</v>
      </c>
      <c r="C88" s="61">
        <v>2.56</v>
      </c>
      <c r="D88" s="21">
        <f>'[1]ввод'!C62</f>
        <v>51</v>
      </c>
      <c r="E88" s="22">
        <f>D88/C88</f>
        <v>19.921875</v>
      </c>
      <c r="F88" s="23">
        <f>'[1]ввод'!G62</f>
        <v>757</v>
      </c>
      <c r="G88" s="22">
        <f>F88/C88</f>
        <v>295.703125</v>
      </c>
      <c r="H88" s="24">
        <f>'[1]ввод'!K62</f>
        <v>216</v>
      </c>
      <c r="I88" s="22">
        <f>H88/C88</f>
        <v>84.375</v>
      </c>
      <c r="J88" s="22">
        <f t="shared" si="21"/>
        <v>400</v>
      </c>
      <c r="K88" s="23">
        <f>'[1]ввод'!M62</f>
        <v>5</v>
      </c>
      <c r="L88" s="25">
        <f>'[1]ввод'!N62</f>
        <v>31</v>
      </c>
      <c r="M88" s="25">
        <f>'[1]ввод'!O62</f>
        <v>6</v>
      </c>
      <c r="N88" s="26">
        <f t="shared" si="8"/>
        <v>416.40625</v>
      </c>
      <c r="O88" s="21">
        <f>'[1]ввод'!D62</f>
        <v>0</v>
      </c>
      <c r="P88" s="24">
        <f>'[1]ввод'!H62</f>
        <v>0</v>
      </c>
      <c r="Q88" s="24">
        <f>'[1]ввод'!L62</f>
        <v>0</v>
      </c>
      <c r="R88" s="24">
        <f>'[1]ввод'!E62</f>
        <v>13</v>
      </c>
      <c r="S88" s="27">
        <f>'[1]ввод'!I62</f>
        <v>24</v>
      </c>
    </row>
    <row r="89" spans="1:19" ht="13.5" thickBot="1">
      <c r="A89" s="64" t="s">
        <v>74</v>
      </c>
      <c r="B89" s="65"/>
      <c r="C89" s="58">
        <v>2.56</v>
      </c>
      <c r="D89" s="28">
        <f>D87+D88</f>
        <v>99</v>
      </c>
      <c r="E89" s="29">
        <f>D89/C89/COUNT(C87:C88)</f>
        <v>19.3359375</v>
      </c>
      <c r="F89" s="30">
        <f>F87+F88</f>
        <v>1667</v>
      </c>
      <c r="G89" s="29">
        <f>F89/C89/COUNT(C87:C88)</f>
        <v>325.5859375</v>
      </c>
      <c r="H89" s="31">
        <f>H87+H88</f>
        <v>460</v>
      </c>
      <c r="I89" s="29">
        <f>H89/C89/COUNT(C87:C88)</f>
        <v>89.84375</v>
      </c>
      <c r="J89" s="29">
        <f t="shared" si="21"/>
        <v>434.765625</v>
      </c>
      <c r="K89" s="41">
        <f>K87+K88</f>
        <v>21</v>
      </c>
      <c r="L89" s="42">
        <f>L87+L88</f>
        <v>89</v>
      </c>
      <c r="M89" s="42">
        <f>M87+M88</f>
        <v>6</v>
      </c>
      <c r="N89" s="33">
        <f>J89+K89/C89/COUNT(C87:C88)+L89/C89/COUNT(C87:C88)+M89/C89/COUNT(C87:C88)</f>
        <v>457.421875</v>
      </c>
      <c r="O89" s="28">
        <f>O87+O88</f>
        <v>0</v>
      </c>
      <c r="P89" s="31">
        <f>P87+P88</f>
        <v>0</v>
      </c>
      <c r="Q89" s="31">
        <f>Q87+Q88</f>
        <v>14</v>
      </c>
      <c r="R89" s="31">
        <f>R87+R88</f>
        <v>21</v>
      </c>
      <c r="S89" s="34">
        <f>S87+S88</f>
        <v>49</v>
      </c>
    </row>
    <row r="90" spans="1:19" ht="12.75">
      <c r="A90" s="39">
        <v>61</v>
      </c>
      <c r="B90" s="40" t="s">
        <v>75</v>
      </c>
      <c r="C90" s="62">
        <v>2.56</v>
      </c>
      <c r="D90" s="8">
        <f>'[1]ввод'!C63</f>
        <v>23</v>
      </c>
      <c r="E90" s="9">
        <f aca="true" t="shared" si="22" ref="E90:E95">D90/C90</f>
        <v>8.984375</v>
      </c>
      <c r="F90" s="10">
        <f>'[1]ввод'!G63</f>
        <v>799</v>
      </c>
      <c r="G90" s="9">
        <f aca="true" t="shared" si="23" ref="G90:G95">F90/C90</f>
        <v>312.109375</v>
      </c>
      <c r="H90" s="11">
        <f>'[1]ввод'!K63</f>
        <v>184</v>
      </c>
      <c r="I90" s="9">
        <f aca="true" t="shared" si="24" ref="I90:I95">H90/C90</f>
        <v>71.875</v>
      </c>
      <c r="J90" s="9">
        <f t="shared" si="21"/>
        <v>392.96875</v>
      </c>
      <c r="K90" s="10">
        <f>'[1]ввод'!M63</f>
        <v>3</v>
      </c>
      <c r="L90" s="12">
        <f>'[1]ввод'!N63</f>
        <v>2</v>
      </c>
      <c r="M90" s="12">
        <f>'[1]ввод'!O63</f>
        <v>1</v>
      </c>
      <c r="N90" s="36">
        <f t="shared" si="8"/>
        <v>395.3125</v>
      </c>
      <c r="O90" s="8">
        <f>'[1]ввод'!D63</f>
        <v>0</v>
      </c>
      <c r="P90" s="11">
        <f>'[1]ввод'!H63</f>
        <v>0</v>
      </c>
      <c r="Q90" s="11">
        <f>'[1]ввод'!L63</f>
        <v>28</v>
      </c>
      <c r="R90" s="11">
        <f>'[1]ввод'!E63</f>
        <v>3</v>
      </c>
      <c r="S90" s="14">
        <f>'[1]ввод'!I63</f>
        <v>38</v>
      </c>
    </row>
    <row r="91" spans="1:19" ht="12.75">
      <c r="A91" s="15">
        <v>62</v>
      </c>
      <c r="B91" s="16" t="s">
        <v>75</v>
      </c>
      <c r="C91" s="60">
        <v>2.56</v>
      </c>
      <c r="D91" s="8">
        <f>'[1]ввод'!C64</f>
        <v>20</v>
      </c>
      <c r="E91" s="17">
        <f t="shared" si="22"/>
        <v>7.8125</v>
      </c>
      <c r="F91" s="10">
        <f>'[1]ввод'!G64</f>
        <v>535</v>
      </c>
      <c r="G91" s="17">
        <f t="shared" si="23"/>
        <v>208.984375</v>
      </c>
      <c r="H91" s="11">
        <f>'[1]ввод'!K64</f>
        <v>244</v>
      </c>
      <c r="I91" s="17">
        <f t="shared" si="24"/>
        <v>95.3125</v>
      </c>
      <c r="J91" s="17">
        <f t="shared" si="21"/>
        <v>312.109375</v>
      </c>
      <c r="K91" s="10">
        <f>'[1]ввод'!M64</f>
        <v>1</v>
      </c>
      <c r="L91" s="12">
        <f>'[1]ввод'!N64</f>
        <v>97</v>
      </c>
      <c r="M91" s="12">
        <f>'[1]ввод'!O64</f>
        <v>0</v>
      </c>
      <c r="N91" s="18">
        <f aca="true" t="shared" si="25" ref="N91:N96">J91+K91/C91+L91/C91+M91/C91</f>
        <v>350.390625</v>
      </c>
      <c r="O91" s="8">
        <f>'[1]ввод'!D64</f>
        <v>0</v>
      </c>
      <c r="P91" s="11">
        <f>'[1]ввод'!H64</f>
        <v>0</v>
      </c>
      <c r="Q91" s="11">
        <f>'[1]ввод'!L64</f>
        <v>0</v>
      </c>
      <c r="R91" s="11">
        <f>'[1]ввод'!E64</f>
        <v>2</v>
      </c>
      <c r="S91" s="14">
        <f>'[1]ввод'!I64</f>
        <v>16</v>
      </c>
    </row>
    <row r="92" spans="1:19" ht="12.75">
      <c r="A92" s="15">
        <v>63</v>
      </c>
      <c r="B92" s="16" t="s">
        <v>75</v>
      </c>
      <c r="C92" s="60">
        <v>2.56</v>
      </c>
      <c r="D92" s="8">
        <f>'[1]ввод'!C65</f>
        <v>5</v>
      </c>
      <c r="E92" s="17">
        <f t="shared" si="22"/>
        <v>1.953125</v>
      </c>
      <c r="F92" s="10">
        <f>'[1]ввод'!G65</f>
        <v>581</v>
      </c>
      <c r="G92" s="17">
        <f t="shared" si="23"/>
        <v>226.953125</v>
      </c>
      <c r="H92" s="11">
        <f>'[1]ввод'!K65</f>
        <v>251</v>
      </c>
      <c r="I92" s="17">
        <f t="shared" si="24"/>
        <v>98.046875</v>
      </c>
      <c r="J92" s="17">
        <f t="shared" si="21"/>
        <v>326.953125</v>
      </c>
      <c r="K92" s="10">
        <f>'[1]ввод'!M65</f>
        <v>6</v>
      </c>
      <c r="L92" s="12">
        <f>'[1]ввод'!N65</f>
        <v>32</v>
      </c>
      <c r="M92" s="12">
        <f>'[1]ввод'!O65</f>
        <v>0</v>
      </c>
      <c r="N92" s="18">
        <f t="shared" si="25"/>
        <v>341.796875</v>
      </c>
      <c r="O92" s="8">
        <f>'[1]ввод'!D65</f>
        <v>0</v>
      </c>
      <c r="P92" s="11">
        <f>'[1]ввод'!H65</f>
        <v>0</v>
      </c>
      <c r="Q92" s="11">
        <f>'[1]ввод'!L65</f>
        <v>0</v>
      </c>
      <c r="R92" s="11">
        <f>'[1]ввод'!E65</f>
        <v>6</v>
      </c>
      <c r="S92" s="14">
        <f>'[1]ввод'!I65</f>
        <v>14</v>
      </c>
    </row>
    <row r="93" spans="1:19" ht="12.75">
      <c r="A93" s="15">
        <v>64</v>
      </c>
      <c r="B93" s="16" t="s">
        <v>75</v>
      </c>
      <c r="C93" s="60">
        <v>2.56</v>
      </c>
      <c r="D93" s="8">
        <f>'[1]ввод'!C66</f>
        <v>14</v>
      </c>
      <c r="E93" s="17">
        <f t="shared" si="22"/>
        <v>5.46875</v>
      </c>
      <c r="F93" s="10">
        <f>'[1]ввод'!G66</f>
        <v>463</v>
      </c>
      <c r="G93" s="17">
        <f t="shared" si="23"/>
        <v>180.859375</v>
      </c>
      <c r="H93" s="11">
        <f>'[1]ввод'!K66</f>
        <v>231</v>
      </c>
      <c r="I93" s="17">
        <f t="shared" si="24"/>
        <v>90.234375</v>
      </c>
      <c r="J93" s="17">
        <f t="shared" si="21"/>
        <v>276.5625</v>
      </c>
      <c r="K93" s="10">
        <f>'[1]ввод'!M66</f>
        <v>10</v>
      </c>
      <c r="L93" s="12">
        <f>'[1]ввод'!N66</f>
        <v>29</v>
      </c>
      <c r="M93" s="12">
        <f>'[1]ввод'!O66</f>
        <v>0</v>
      </c>
      <c r="N93" s="18">
        <f t="shared" si="25"/>
        <v>291.796875</v>
      </c>
      <c r="O93" s="8">
        <f>'[1]ввод'!D66</f>
        <v>0</v>
      </c>
      <c r="P93" s="11">
        <f>'[1]ввод'!H66</f>
        <v>0</v>
      </c>
      <c r="Q93" s="11">
        <f>'[1]ввод'!L66</f>
        <v>0</v>
      </c>
      <c r="R93" s="11">
        <f>'[1]ввод'!E66</f>
        <v>1</v>
      </c>
      <c r="S93" s="14">
        <f>'[1]ввод'!I66</f>
        <v>16</v>
      </c>
    </row>
    <row r="94" spans="1:19" ht="12.75">
      <c r="A94" s="15">
        <v>65</v>
      </c>
      <c r="B94" s="16" t="s">
        <v>75</v>
      </c>
      <c r="C94" s="60">
        <v>2.56</v>
      </c>
      <c r="D94" s="8">
        <f>'[1]ввод'!C67</f>
        <v>26</v>
      </c>
      <c r="E94" s="17">
        <f t="shared" si="22"/>
        <v>10.15625</v>
      </c>
      <c r="F94" s="10">
        <f>'[1]ввод'!G67</f>
        <v>672</v>
      </c>
      <c r="G94" s="17">
        <f t="shared" si="23"/>
        <v>262.5</v>
      </c>
      <c r="H94" s="11">
        <f>'[1]ввод'!K67</f>
        <v>318</v>
      </c>
      <c r="I94" s="17">
        <f t="shared" si="24"/>
        <v>124.21875</v>
      </c>
      <c r="J94" s="17">
        <f t="shared" si="21"/>
        <v>396.875</v>
      </c>
      <c r="K94" s="10">
        <f>'[1]ввод'!M67</f>
        <v>0</v>
      </c>
      <c r="L94" s="12">
        <f>'[1]ввод'!N67</f>
        <v>128</v>
      </c>
      <c r="M94" s="12">
        <f>'[1]ввод'!O67</f>
        <v>2</v>
      </c>
      <c r="N94" s="18">
        <f t="shared" si="25"/>
        <v>447.65625</v>
      </c>
      <c r="O94" s="8">
        <f>'[1]ввод'!D67</f>
        <v>0</v>
      </c>
      <c r="P94" s="11">
        <f>'[1]ввод'!H67</f>
        <v>0</v>
      </c>
      <c r="Q94" s="11">
        <f>'[1]ввод'!L67</f>
        <v>0</v>
      </c>
      <c r="R94" s="11">
        <f>'[1]ввод'!E67</f>
        <v>2</v>
      </c>
      <c r="S94" s="14">
        <f>'[1]ввод'!I67</f>
        <v>21</v>
      </c>
    </row>
    <row r="95" spans="1:19" ht="12.75">
      <c r="A95" s="15">
        <v>66</v>
      </c>
      <c r="B95" s="16" t="s">
        <v>75</v>
      </c>
      <c r="C95" s="60">
        <v>2.56</v>
      </c>
      <c r="D95" s="8">
        <f>'[1]ввод'!C68</f>
        <v>18</v>
      </c>
      <c r="E95" s="22">
        <f t="shared" si="22"/>
        <v>7.03125</v>
      </c>
      <c r="F95" s="10">
        <f>'[1]ввод'!G68</f>
        <v>622</v>
      </c>
      <c r="G95" s="22">
        <f t="shared" si="23"/>
        <v>242.96875</v>
      </c>
      <c r="H95" s="11">
        <f>'[1]ввод'!K68</f>
        <v>214</v>
      </c>
      <c r="I95" s="22">
        <f t="shared" si="24"/>
        <v>83.59375</v>
      </c>
      <c r="J95" s="22">
        <f t="shared" si="21"/>
        <v>333.59375</v>
      </c>
      <c r="K95" s="10">
        <f>'[1]ввод'!M68</f>
        <v>3</v>
      </c>
      <c r="L95" s="12">
        <f>'[1]ввод'!N68</f>
        <v>22</v>
      </c>
      <c r="M95" s="12">
        <f>'[1]ввод'!O68</f>
        <v>3</v>
      </c>
      <c r="N95" s="18">
        <f t="shared" si="25"/>
        <v>344.53125</v>
      </c>
      <c r="O95" s="8">
        <f>'[1]ввод'!D68</f>
        <v>0</v>
      </c>
      <c r="P95" s="11">
        <f>'[1]ввод'!H68</f>
        <v>0</v>
      </c>
      <c r="Q95" s="11">
        <f>'[1]ввод'!L68</f>
        <v>0</v>
      </c>
      <c r="R95" s="11">
        <f>'[1]ввод'!E68</f>
        <v>3</v>
      </c>
      <c r="S95" s="14">
        <f>'[1]ввод'!I68</f>
        <v>22</v>
      </c>
    </row>
    <row r="96" spans="1:19" ht="13.5" thickBot="1">
      <c r="A96" s="37">
        <v>80</v>
      </c>
      <c r="B96" s="38" t="s">
        <v>75</v>
      </c>
      <c r="C96" s="61">
        <v>2.56</v>
      </c>
      <c r="D96" s="21">
        <f>'[1]ввод'!C82</f>
        <v>12</v>
      </c>
      <c r="E96" s="22">
        <f>D96/C96</f>
        <v>4.6875</v>
      </c>
      <c r="F96" s="23">
        <f>'[1]ввод'!G82</f>
        <v>870</v>
      </c>
      <c r="G96" s="22">
        <f>F96/C96</f>
        <v>339.84375</v>
      </c>
      <c r="H96" s="24">
        <f>'[1]ввод'!K82</f>
        <v>212</v>
      </c>
      <c r="I96" s="22">
        <f>H96/C96</f>
        <v>82.8125</v>
      </c>
      <c r="J96" s="22">
        <f>E96+G96+I96</f>
        <v>427.34375</v>
      </c>
      <c r="K96" s="23">
        <f>'[1]ввод'!M82</f>
        <v>2</v>
      </c>
      <c r="L96" s="25">
        <f>'[1]ввод'!N82</f>
        <v>25</v>
      </c>
      <c r="M96" s="25">
        <f>'[1]ввод'!O82</f>
        <v>0</v>
      </c>
      <c r="N96" s="26">
        <f t="shared" si="25"/>
        <v>437.890625</v>
      </c>
      <c r="O96" s="21">
        <f>'[1]ввод'!D82</f>
        <v>0</v>
      </c>
      <c r="P96" s="24">
        <f>'[1]ввод'!H82</f>
        <v>0</v>
      </c>
      <c r="Q96" s="24">
        <f>'[1]ввод'!L82</f>
        <v>0</v>
      </c>
      <c r="R96" s="24">
        <f>'[1]ввод'!E82</f>
        <v>1</v>
      </c>
      <c r="S96" s="27">
        <f>'[1]ввод'!I82</f>
        <v>20</v>
      </c>
    </row>
    <row r="97" spans="1:19" ht="13.5" thickBot="1">
      <c r="A97" s="64" t="s">
        <v>76</v>
      </c>
      <c r="B97" s="65"/>
      <c r="C97" s="58">
        <v>2.56</v>
      </c>
      <c r="D97" s="28">
        <f>D90+D91+D92+D93+D94+D95+D96</f>
        <v>118</v>
      </c>
      <c r="E97" s="29">
        <f>D97/C97/(COUNT(C90:C96))</f>
        <v>6.584821428571429</v>
      </c>
      <c r="F97" s="31">
        <f>F90+F91+F92+F93+F94+F95+F96</f>
        <v>4542</v>
      </c>
      <c r="G97" s="29">
        <f>F97/C97/COUNT(C90:C96)</f>
        <v>253.45982142857142</v>
      </c>
      <c r="H97" s="31">
        <f>H90+H91+H92+H93+H94+H95+H96</f>
        <v>1654</v>
      </c>
      <c r="I97" s="29">
        <f>H97/C97/(COUNT(G90:G96))</f>
        <v>92.29910714285714</v>
      </c>
      <c r="J97" s="29">
        <f t="shared" si="21"/>
        <v>352.34375</v>
      </c>
      <c r="K97" s="41">
        <f>K90+K91+K92+K93+K94+K95+K96</f>
        <v>25</v>
      </c>
      <c r="L97" s="42">
        <f>L90+L91+L92+L93+L94+L95+L96</f>
        <v>335</v>
      </c>
      <c r="M97" s="42">
        <f>M90+M91+M92+M93+M94+M95+M96</f>
        <v>6</v>
      </c>
      <c r="N97" s="33">
        <f>J97+K97/C97/COUNT(C90:C96)+L97/C97/COUNT(C90:C96)+M97/C97/COUNT(C90:C96)</f>
        <v>372.76785714285717</v>
      </c>
      <c r="O97" s="28">
        <f>O90+O91+O92+O93+O94+O95+O96</f>
        <v>0</v>
      </c>
      <c r="P97" s="31">
        <f>P90+P91+P92+P93+P94+P95+P96</f>
        <v>0</v>
      </c>
      <c r="Q97" s="31">
        <f>Q90+Q91+Q92+Q93+Q94+Q95+Q96</f>
        <v>28</v>
      </c>
      <c r="R97" s="31">
        <f>R90+R91+R92+R93+R94+R95+R96</f>
        <v>18</v>
      </c>
      <c r="S97" s="34">
        <f>S90+S91+S92+S93+S94+S95+S96</f>
        <v>147</v>
      </c>
    </row>
    <row r="98" spans="1:19" ht="12.75">
      <c r="A98" s="39">
        <v>67</v>
      </c>
      <c r="B98" s="40" t="s">
        <v>77</v>
      </c>
      <c r="C98" s="62">
        <v>2.56</v>
      </c>
      <c r="D98" s="8">
        <f>'[1]ввод'!C69</f>
        <v>16</v>
      </c>
      <c r="E98" s="9">
        <f>D98/C98</f>
        <v>6.25</v>
      </c>
      <c r="F98" s="10">
        <f>'[1]ввод'!G69</f>
        <v>1338</v>
      </c>
      <c r="G98" s="9">
        <f>F98/C98</f>
        <v>522.65625</v>
      </c>
      <c r="H98" s="11">
        <f>'[1]ввод'!K69</f>
        <v>277</v>
      </c>
      <c r="I98" s="9">
        <f>H98/C98</f>
        <v>108.203125</v>
      </c>
      <c r="J98" s="9">
        <f t="shared" si="21"/>
        <v>637.109375</v>
      </c>
      <c r="K98" s="10">
        <f>'[1]ввод'!M69</f>
        <v>2</v>
      </c>
      <c r="L98" s="12">
        <f>'[1]ввод'!N69</f>
        <v>77</v>
      </c>
      <c r="M98" s="12">
        <f>'[1]ввод'!O69</f>
        <v>0</v>
      </c>
      <c r="N98" s="36">
        <f>J98+K98/C98+L98/C98+M98/C98</f>
        <v>667.96875</v>
      </c>
      <c r="O98" s="8">
        <f>'[1]ввод'!D69</f>
        <v>0</v>
      </c>
      <c r="P98" s="11">
        <f>'[1]ввод'!H69</f>
        <v>0</v>
      </c>
      <c r="Q98" s="11">
        <f>'[1]ввод'!L69</f>
        <v>0</v>
      </c>
      <c r="R98" s="11">
        <f>'[1]ввод'!E69</f>
        <v>4</v>
      </c>
      <c r="S98" s="14">
        <f>'[1]ввод'!I69</f>
        <v>37</v>
      </c>
    </row>
    <row r="99" spans="1:19" ht="12.75">
      <c r="A99" s="15">
        <v>68</v>
      </c>
      <c r="B99" s="16" t="s">
        <v>77</v>
      </c>
      <c r="C99" s="60">
        <v>2.56</v>
      </c>
      <c r="D99" s="8">
        <f>'[1]ввод'!C70</f>
        <v>25</v>
      </c>
      <c r="E99" s="17">
        <f>D99/C99</f>
        <v>9.765625</v>
      </c>
      <c r="F99" s="10">
        <f>'[1]ввод'!G70</f>
        <v>1682</v>
      </c>
      <c r="G99" s="17">
        <f>F99/C99</f>
        <v>657.03125</v>
      </c>
      <c r="H99" s="11">
        <f>'[1]ввод'!K70</f>
        <v>304</v>
      </c>
      <c r="I99" s="17">
        <f>H99/C99</f>
        <v>118.75</v>
      </c>
      <c r="J99" s="17">
        <f t="shared" si="21"/>
        <v>785.546875</v>
      </c>
      <c r="K99" s="10">
        <f>'[1]ввод'!M70</f>
        <v>9</v>
      </c>
      <c r="L99" s="12">
        <f>'[1]ввод'!N70</f>
        <v>315</v>
      </c>
      <c r="M99" s="12">
        <f>'[1]ввод'!O70</f>
        <v>7</v>
      </c>
      <c r="N99" s="18">
        <f>J99+K99/C99+L99/C99+M99/C99</f>
        <v>914.84375</v>
      </c>
      <c r="O99" s="8">
        <f>'[1]ввод'!D70</f>
        <v>0</v>
      </c>
      <c r="P99" s="11">
        <f>'[1]ввод'!H70</f>
        <v>0</v>
      </c>
      <c r="Q99" s="11">
        <f>'[1]ввод'!L70</f>
        <v>0</v>
      </c>
      <c r="R99" s="11">
        <f>'[1]ввод'!E70</f>
        <v>6</v>
      </c>
      <c r="S99" s="14">
        <f>'[1]ввод'!I70</f>
        <v>49</v>
      </c>
    </row>
    <row r="100" spans="1:19" ht="12.75">
      <c r="A100" s="15">
        <v>69</v>
      </c>
      <c r="B100" s="16" t="s">
        <v>77</v>
      </c>
      <c r="C100" s="60">
        <v>2.56</v>
      </c>
      <c r="D100" s="8">
        <f>'[1]ввод'!C71</f>
        <v>17</v>
      </c>
      <c r="E100" s="17">
        <f>D100/C100</f>
        <v>6.640625</v>
      </c>
      <c r="F100" s="10">
        <f>'[1]ввод'!G71</f>
        <v>1218</v>
      </c>
      <c r="G100" s="17">
        <f>F100/C100</f>
        <v>475.78125</v>
      </c>
      <c r="H100" s="11">
        <f>'[1]ввод'!K71</f>
        <v>225</v>
      </c>
      <c r="I100" s="17">
        <f>H100/C100</f>
        <v>87.890625</v>
      </c>
      <c r="J100" s="17">
        <f t="shared" si="21"/>
        <v>570.3125</v>
      </c>
      <c r="K100" s="10">
        <f>'[1]ввод'!M71</f>
        <v>4</v>
      </c>
      <c r="L100" s="12">
        <f>'[1]ввод'!N71</f>
        <v>148</v>
      </c>
      <c r="M100" s="12">
        <f>'[1]ввод'!O71</f>
        <v>2</v>
      </c>
      <c r="N100" s="18">
        <f>J100+K100/C100+L100/C100+M100/C100</f>
        <v>630.46875</v>
      </c>
      <c r="O100" s="8">
        <f>'[1]ввод'!D71</f>
        <v>0</v>
      </c>
      <c r="P100" s="11">
        <f>'[1]ввод'!H71</f>
        <v>0</v>
      </c>
      <c r="Q100" s="11">
        <f>'[1]ввод'!L71</f>
        <v>0</v>
      </c>
      <c r="R100" s="11">
        <f>'[1]ввод'!E71</f>
        <v>3</v>
      </c>
      <c r="S100" s="14">
        <f>'[1]ввод'!I71</f>
        <v>144</v>
      </c>
    </row>
    <row r="101" spans="1:19" ht="12.75">
      <c r="A101" s="15">
        <v>71</v>
      </c>
      <c r="B101" s="16" t="s">
        <v>77</v>
      </c>
      <c r="C101" s="60">
        <v>2.56</v>
      </c>
      <c r="D101" s="8">
        <f>'[1]ввод'!C73</f>
        <v>9</v>
      </c>
      <c r="E101" s="17">
        <f>D101/C101</f>
        <v>3.515625</v>
      </c>
      <c r="F101" s="10">
        <f>'[1]ввод'!G73</f>
        <v>571</v>
      </c>
      <c r="G101" s="17">
        <f>F101/C101</f>
        <v>223.046875</v>
      </c>
      <c r="H101" s="11">
        <f>'[1]ввод'!K73</f>
        <v>400</v>
      </c>
      <c r="I101" s="17">
        <f>H101/C101</f>
        <v>156.25</v>
      </c>
      <c r="J101" s="17">
        <f t="shared" si="21"/>
        <v>382.8125</v>
      </c>
      <c r="K101" s="10">
        <f>'[1]ввод'!M73</f>
        <v>15</v>
      </c>
      <c r="L101" s="12">
        <f>'[1]ввод'!N73</f>
        <v>170</v>
      </c>
      <c r="M101" s="12">
        <f>'[1]ввод'!O73</f>
        <v>1</v>
      </c>
      <c r="N101" s="18">
        <f>J101+K101/C101+L101/C101+M101/C101</f>
        <v>455.46875</v>
      </c>
      <c r="O101" s="8">
        <f>'[1]ввод'!D73</f>
        <v>0</v>
      </c>
      <c r="P101" s="11">
        <f>'[1]ввод'!H73</f>
        <v>0</v>
      </c>
      <c r="Q101" s="11">
        <f>'[1]ввод'!L73</f>
        <v>0</v>
      </c>
      <c r="R101" s="11">
        <f>'[1]ввод'!E73</f>
        <v>4</v>
      </c>
      <c r="S101" s="14">
        <f>'[1]ввод'!I73</f>
        <v>39</v>
      </c>
    </row>
    <row r="102" spans="1:19" ht="13.5" thickBot="1">
      <c r="A102" s="19">
        <v>72</v>
      </c>
      <c r="B102" s="20" t="s">
        <v>77</v>
      </c>
      <c r="C102" s="61">
        <v>2.56</v>
      </c>
      <c r="D102" s="21">
        <f>'[1]ввод'!C74</f>
        <v>20</v>
      </c>
      <c r="E102" s="43">
        <f>D102/C102</f>
        <v>7.8125</v>
      </c>
      <c r="F102" s="23">
        <f>'[1]ввод'!G74</f>
        <v>924</v>
      </c>
      <c r="G102" s="43">
        <f>F102/C102</f>
        <v>360.9375</v>
      </c>
      <c r="H102" s="24">
        <f>'[1]ввод'!K74</f>
        <v>261</v>
      </c>
      <c r="I102" s="43">
        <f>H102/C102</f>
        <v>101.953125</v>
      </c>
      <c r="J102" s="43">
        <f t="shared" si="21"/>
        <v>470.703125</v>
      </c>
      <c r="K102" s="23">
        <f>'[1]ввод'!M74</f>
        <v>3</v>
      </c>
      <c r="L102" s="25">
        <f>'[1]ввод'!N74</f>
        <v>70</v>
      </c>
      <c r="M102" s="25">
        <f>'[1]ввод'!O74</f>
        <v>0</v>
      </c>
      <c r="N102" s="26">
        <f>J102+K102/C102+L102/C102+M102/C102</f>
        <v>499.21875</v>
      </c>
      <c r="O102" s="21">
        <f>'[1]ввод'!D74</f>
        <v>0</v>
      </c>
      <c r="P102" s="24">
        <f>'[1]ввод'!H74</f>
        <v>0</v>
      </c>
      <c r="Q102" s="24">
        <f>'[1]ввод'!L74</f>
        <v>15</v>
      </c>
      <c r="R102" s="24">
        <f>'[1]ввод'!E74</f>
        <v>7</v>
      </c>
      <c r="S102" s="27">
        <f>'[1]ввод'!I74</f>
        <v>72</v>
      </c>
    </row>
    <row r="103" spans="1:19" ht="13.5" thickBot="1">
      <c r="A103" s="64" t="s">
        <v>78</v>
      </c>
      <c r="B103" s="65"/>
      <c r="C103" s="58">
        <v>2.56</v>
      </c>
      <c r="D103" s="44">
        <f>D98+D99+D100+D101+D102</f>
        <v>87</v>
      </c>
      <c r="E103" s="45">
        <f>D103/C103/COUNT(C98:C102)</f>
        <v>6.796875</v>
      </c>
      <c r="F103" s="46">
        <f>F98+F99+F100+F101+F102</f>
        <v>5733</v>
      </c>
      <c r="G103" s="45">
        <f>F103/C103/COUNT(C98:C102)</f>
        <v>447.890625</v>
      </c>
      <c r="H103" s="47">
        <f>H98+H99+H100+H101+H102</f>
        <v>1467</v>
      </c>
      <c r="I103" s="45">
        <f>H103/C103/COUNT(C98:C102)</f>
        <v>114.609375</v>
      </c>
      <c r="J103" s="45">
        <f t="shared" si="21"/>
        <v>569.296875</v>
      </c>
      <c r="K103" s="48">
        <f>K98+K99+K100+K101+K102</f>
        <v>33</v>
      </c>
      <c r="L103" s="48">
        <f>L98+L99+L100+L101+L102</f>
        <v>780</v>
      </c>
      <c r="M103" s="49">
        <f>M98+M99+M100+M101+M102</f>
        <v>10</v>
      </c>
      <c r="N103" s="50">
        <f>J103+K103/C103/COUNT(C98:C102)+L103/C103/COUNT(C98:C102)+M103/C103/COUNT(C98:C102)</f>
        <v>633.59375</v>
      </c>
      <c r="O103" s="44">
        <f>O98+O99+O100+O101+O102</f>
        <v>0</v>
      </c>
      <c r="P103" s="47">
        <f>P98+P99+P100+P101+P102</f>
        <v>0</v>
      </c>
      <c r="Q103" s="47">
        <f>Q98+Q99+Q100+Q101+Q102</f>
        <v>15</v>
      </c>
      <c r="R103" s="47">
        <f>R98+R99+R100+R101+R102</f>
        <v>24</v>
      </c>
      <c r="S103" s="51">
        <f>S98+S99+S100+S101+S102</f>
        <v>341</v>
      </c>
    </row>
    <row r="104" spans="1:19" ht="13.5" thickBot="1">
      <c r="A104" s="66" t="s">
        <v>79</v>
      </c>
      <c r="B104" s="67"/>
      <c r="C104" s="63">
        <f>(SUM(C11:C16)+SUM(C18:C22)+SUM(C24:C32)+SUM(C34:C36)+SUM(C38:C48)+SUM(C50:C60)+SUM(C62:C63)+SUM(C65:C72)+SUM(C74:C75)+SUM(C77:C85)+SUM(C87:C88)+SUM(C90:C96)+SUM(C98:C102))/80</f>
        <v>2.56</v>
      </c>
      <c r="D104" s="52">
        <f>SUM(D11:D16)+SUM(D18:D22)+SUM(D24:D32)+SUM(D34:D36)+SUM(D38:D48)+SUM(D50:D60)+SUM(D62:D63)+SUM(D65:D72)+SUM(D74:D75)+SUM(D77:D85)+SUM(D87:D88)+SUM(D90:D96)+SUM(D98:D102)</f>
        <v>1781</v>
      </c>
      <c r="E104" s="53">
        <f>D104/C104/80</f>
        <v>8.6962890625</v>
      </c>
      <c r="F104" s="54">
        <f>SUM(F11:F16)+SUM(F18:F22)+SUM(F24:F32)+SUM(F34:F36)+SUM(F38:F48)+SUM(F50:F60)+SUM(F62:F63)+SUM(F65:F72)+SUM(F74:F75)+SUM(F77:F85)+SUM(F87:F88)+SUM(F90:F96)+SUM(F98:F102)</f>
        <v>42864</v>
      </c>
      <c r="G104" s="53">
        <f>F104/C104/80</f>
        <v>209.296875</v>
      </c>
      <c r="H104" s="54">
        <f>SUM(H11:H16)+SUM(H18:H22)+SUM(H24:H32)+SUM(H34:H36)+SUM(H38:H48)+SUM(H50:H60)+SUM(H62:H63)+SUM(H65:H72)+SUM(H74:H75)+SUM(H77:H85)+SUM(H87:H88)+SUM(H90:H96)+SUM(H98:H102)</f>
        <v>15210</v>
      </c>
      <c r="I104" s="53">
        <f>H104/C104/80</f>
        <v>74.267578125</v>
      </c>
      <c r="J104" s="53">
        <f t="shared" si="21"/>
        <v>292.2607421875</v>
      </c>
      <c r="K104" s="54">
        <f>SUM(K11:K16)+SUM(K18:K22)+SUM(K24:K32)+SUM(K34:K36)+SUM(K38:K48)+SUM(K50:K60)+SUM(K62:K63)+SUM(K65:K72)+SUM(K74:K75)+SUM(K77:K85)+SUM(K87:K88)+SUM(K90:K96)+SUM(K98:K102)</f>
        <v>454</v>
      </c>
      <c r="L104" s="54">
        <f>SUM(L11:L16)+SUM(L18:L22)+SUM(L24:L32)+SUM(L34:L36)+SUM(L38:L48)+SUM(L50:L60)+SUM(L62:L63)+SUM(L65:L72)+SUM(L74:L75)+SUM(L77:L85)+SUM(L87:L88)+SUM(L90:L96)+SUM(L98:L102)</f>
        <v>4223</v>
      </c>
      <c r="M104" s="55">
        <f>SUM(M11:M16)+SUM(M18:M22)+SUM(M24:M32)+SUM(M34:M36)+SUM(M38:M48)+SUM(M50:M60)+SUM(M62:M63)+SUM(M65:M72)+SUM(M74:M75)+SUM(M77:M85)+SUM(M87:M88)+SUM(M90:M96)+SUM(M98:M102)</f>
        <v>264</v>
      </c>
      <c r="N104" s="33">
        <f>J104+K104/C104/80+L104/C104/80+M104/C104/80</f>
        <v>316.38671875</v>
      </c>
      <c r="O104" s="56">
        <f>SUM(O11:O16)+SUM(O18:O22)+SUM(O24:O32)+SUM(O34:O36)+SUM(O38:O48)+SUM(O50:O60)+SUM(O62:O63)+SUM(O65:O72)+SUM(O74:O75)+SUM(O77:O85)+SUM(O87:O88)+SUM(O90:O96)+SUM(O98:O102)</f>
        <v>0</v>
      </c>
      <c r="P104" s="54">
        <f>SUM(P11:P16)+SUM(P18:P22)+SUM(P24:P32)+SUM(P34:P36)+SUM(P38:P48)+SUM(P50:P60)+SUM(P62:P63)+SUM(P65:P72)+SUM(P74:P75)+SUM(P77:P85)+SUM(P87:P88)+SUM(P90:P96)+SUM(P98:P102)</f>
        <v>0</v>
      </c>
      <c r="Q104" s="54">
        <f>SUM(Q11:Q16)+SUM(Q18:Q22)+SUM(Q24:Q32)+SUM(Q34:Q36)+SUM(Q38:Q48)+SUM(Q50:Q60)+SUM(Q62:Q63)+SUM(Q65:Q72)+SUM(Q74:Q75)+SUM(Q77:Q85)+SUM(Q87:Q88)+SUM(Q90:Q96)+SUM(Q98:Q102)</f>
        <v>111</v>
      </c>
      <c r="R104" s="54">
        <f>SUM(R11:R16)+SUM(R18:R22)+SUM(R24:R32)+SUM(R34:R36)+SUM(R38:R48)+SUM(R50:R60)+SUM(R62:R63)+SUM(R65:R72)+SUM(R74:R75)+SUM(R77:R85)+SUM(R87:R88)+SUM(R90:R96)+SUM(R98:R102)</f>
        <v>404</v>
      </c>
      <c r="S104" s="57">
        <f>SUM(S11:S16)+SUM(S18:S22)+SUM(S24:S32)+SUM(S34:S36)+SUM(S38:S48)+SUM(S50:S60)+SUM(S62:S63)+SUM(S65:S72)+SUM(S74:S75)+SUM(S77:S85)+SUM(S87:S88)+SUM(S90:S96)+SUM(S98:S102)</f>
        <v>1549</v>
      </c>
    </row>
  </sheetData>
  <sheetProtection/>
  <mergeCells count="42">
    <mergeCell ref="A1:S1"/>
    <mergeCell ref="A2:S2"/>
    <mergeCell ref="A3:A9"/>
    <mergeCell ref="B3:B9"/>
    <mergeCell ref="C3:C9"/>
    <mergeCell ref="D3:Q4"/>
    <mergeCell ref="R3:S4"/>
    <mergeCell ref="D5:E5"/>
    <mergeCell ref="F5:G5"/>
    <mergeCell ref="H5:I5"/>
    <mergeCell ref="R5:R9"/>
    <mergeCell ref="S5:S9"/>
    <mergeCell ref="K6:K9"/>
    <mergeCell ref="L6:L9"/>
    <mergeCell ref="M6:M9"/>
    <mergeCell ref="O7:O9"/>
    <mergeCell ref="H6:H9"/>
    <mergeCell ref="I6:I9"/>
    <mergeCell ref="J5:J9"/>
    <mergeCell ref="K5:M5"/>
    <mergeCell ref="N5:N9"/>
    <mergeCell ref="O5:Q6"/>
    <mergeCell ref="P7:P9"/>
    <mergeCell ref="Q7:Q9"/>
    <mergeCell ref="A17:B17"/>
    <mergeCell ref="A23:B23"/>
    <mergeCell ref="A33:B33"/>
    <mergeCell ref="A37:B37"/>
    <mergeCell ref="D6:D9"/>
    <mergeCell ref="E6:E9"/>
    <mergeCell ref="F6:F9"/>
    <mergeCell ref="G6:G9"/>
    <mergeCell ref="A89:B89"/>
    <mergeCell ref="A97:B97"/>
    <mergeCell ref="A103:B103"/>
    <mergeCell ref="A104:B104"/>
    <mergeCell ref="A49:B49"/>
    <mergeCell ref="A61:B61"/>
    <mergeCell ref="A64:B64"/>
    <mergeCell ref="A73:B73"/>
    <mergeCell ref="A76:B76"/>
    <mergeCell ref="A86:B8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УСД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Шевелева</dc:creator>
  <cp:keywords/>
  <dc:description/>
  <cp:lastModifiedBy>admin</cp:lastModifiedBy>
  <cp:lastPrinted>2014-10-17T08:53:44Z</cp:lastPrinted>
  <dcterms:created xsi:type="dcterms:W3CDTF">2003-02-17T10:30:18Z</dcterms:created>
  <dcterms:modified xsi:type="dcterms:W3CDTF">2017-04-12T06:24:03Z</dcterms:modified>
  <cp:category/>
  <cp:version/>
  <cp:contentType/>
  <cp:contentStatus/>
</cp:coreProperties>
</file>