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6" windowWidth="22992" windowHeight="9780"/>
  </bookViews>
  <sheets>
    <sheet name=" 6 мес 2024 " sheetId="15" r:id="rId1"/>
  </sheets>
  <externalReferences>
    <externalReference r:id="rId2"/>
  </externalReferences>
  <definedNames>
    <definedName name="_xlnm.Print_Titles" localSheetId="0">' 6 мес 2024 '!$3:$10</definedName>
    <definedName name="_xlnm.Print_Area" localSheetId="0">' 6 мес 2024 '!$A$1:$X$111</definedName>
  </definedNames>
  <calcPr calcId="145621"/>
</workbook>
</file>

<file path=xl/calcChain.xml><?xml version="1.0" encoding="utf-8"?>
<calcChain xmlns="http://schemas.openxmlformats.org/spreadsheetml/2006/main">
  <c r="X109" i="15" l="1"/>
  <c r="W109" i="15"/>
  <c r="V109" i="15"/>
  <c r="U109" i="15"/>
  <c r="T109" i="15"/>
  <c r="S109" i="15"/>
  <c r="R109" i="15"/>
  <c r="P109" i="15"/>
  <c r="O109" i="15"/>
  <c r="N109" i="15"/>
  <c r="M109" i="15"/>
  <c r="K109" i="15"/>
  <c r="J109" i="15"/>
  <c r="I109" i="15"/>
  <c r="H109" i="15"/>
  <c r="G109" i="15"/>
  <c r="F109" i="15"/>
  <c r="E109" i="15"/>
  <c r="L109" i="15" s="1"/>
  <c r="Q109" i="15" s="1"/>
  <c r="D109" i="15"/>
  <c r="X108" i="15"/>
  <c r="W108" i="15"/>
  <c r="V108" i="15"/>
  <c r="U108" i="15"/>
  <c r="T108" i="15"/>
  <c r="S108" i="15"/>
  <c r="R108" i="15"/>
  <c r="P108" i="15"/>
  <c r="O108" i="15"/>
  <c r="N108" i="15"/>
  <c r="M108" i="15"/>
  <c r="J108" i="15"/>
  <c r="K108" i="15" s="1"/>
  <c r="H108" i="15"/>
  <c r="I108" i="15" s="1"/>
  <c r="F108" i="15"/>
  <c r="G108" i="15" s="1"/>
  <c r="D108" i="15"/>
  <c r="E108" i="15" s="1"/>
  <c r="X107" i="15"/>
  <c r="W107" i="15"/>
  <c r="V107" i="15"/>
  <c r="U107" i="15"/>
  <c r="T107" i="15"/>
  <c r="S107" i="15"/>
  <c r="R107" i="15"/>
  <c r="P107" i="15"/>
  <c r="O107" i="15"/>
  <c r="N107" i="15"/>
  <c r="M107" i="15"/>
  <c r="K107" i="15"/>
  <c r="J107" i="15"/>
  <c r="I107" i="15"/>
  <c r="H107" i="15"/>
  <c r="G107" i="15"/>
  <c r="F107" i="15"/>
  <c r="E107" i="15"/>
  <c r="L107" i="15" s="1"/>
  <c r="Q107" i="15" s="1"/>
  <c r="D107" i="15"/>
  <c r="X106" i="15"/>
  <c r="W106" i="15"/>
  <c r="V106" i="15"/>
  <c r="U106" i="15"/>
  <c r="T106" i="15"/>
  <c r="S106" i="15"/>
  <c r="R106" i="15"/>
  <c r="P106" i="15"/>
  <c r="O106" i="15"/>
  <c r="N106" i="15"/>
  <c r="M106" i="15"/>
  <c r="J106" i="15"/>
  <c r="K106" i="15" s="1"/>
  <c r="H106" i="15"/>
  <c r="I106" i="15" s="1"/>
  <c r="F106" i="15"/>
  <c r="G106" i="15" s="1"/>
  <c r="D106" i="15"/>
  <c r="E106" i="15" s="1"/>
  <c r="X105" i="15"/>
  <c r="X110" i="15" s="1"/>
  <c r="W105" i="15"/>
  <c r="W110" i="15" s="1"/>
  <c r="V105" i="15"/>
  <c r="V110" i="15" s="1"/>
  <c r="U105" i="15"/>
  <c r="U110" i="15" s="1"/>
  <c r="T105" i="15"/>
  <c r="T110" i="15" s="1"/>
  <c r="S105" i="15"/>
  <c r="S110" i="15" s="1"/>
  <c r="R105" i="15"/>
  <c r="R110" i="15" s="1"/>
  <c r="P105" i="15"/>
  <c r="P110" i="15" s="1"/>
  <c r="O105" i="15"/>
  <c r="O110" i="15" s="1"/>
  <c r="N105" i="15"/>
  <c r="N110" i="15" s="1"/>
  <c r="M105" i="15"/>
  <c r="M110" i="15" s="1"/>
  <c r="K105" i="15"/>
  <c r="J105" i="15"/>
  <c r="J110" i="15" s="1"/>
  <c r="K110" i="15" s="1"/>
  <c r="I105" i="15"/>
  <c r="H105" i="15"/>
  <c r="H110" i="15" s="1"/>
  <c r="I110" i="15" s="1"/>
  <c r="G105" i="15"/>
  <c r="F105" i="15"/>
  <c r="F110" i="15" s="1"/>
  <c r="G110" i="15" s="1"/>
  <c r="E105" i="15"/>
  <c r="L105" i="15" s="1"/>
  <c r="Q105" i="15" s="1"/>
  <c r="D105" i="15"/>
  <c r="D110" i="15" s="1"/>
  <c r="E110" i="15" s="1"/>
  <c r="L110" i="15" s="1"/>
  <c r="Q110" i="15" s="1"/>
  <c r="X103" i="15"/>
  <c r="W103" i="15"/>
  <c r="V103" i="15"/>
  <c r="U103" i="15"/>
  <c r="T103" i="15"/>
  <c r="S103" i="15"/>
  <c r="R103" i="15"/>
  <c r="P103" i="15"/>
  <c r="O103" i="15"/>
  <c r="N103" i="15"/>
  <c r="M103" i="15"/>
  <c r="J103" i="15"/>
  <c r="K103" i="15" s="1"/>
  <c r="H103" i="15"/>
  <c r="I103" i="15" s="1"/>
  <c r="F103" i="15"/>
  <c r="G103" i="15" s="1"/>
  <c r="D103" i="15"/>
  <c r="E103" i="15" s="1"/>
  <c r="X102" i="15"/>
  <c r="W102" i="15"/>
  <c r="V102" i="15"/>
  <c r="U102" i="15"/>
  <c r="T102" i="15"/>
  <c r="S102" i="15"/>
  <c r="R102" i="15"/>
  <c r="P102" i="15"/>
  <c r="O102" i="15"/>
  <c r="N102" i="15"/>
  <c r="M102" i="15"/>
  <c r="K102" i="15"/>
  <c r="J102" i="15"/>
  <c r="I102" i="15"/>
  <c r="H102" i="15"/>
  <c r="G102" i="15"/>
  <c r="F102" i="15"/>
  <c r="E102" i="15"/>
  <c r="L102" i="15" s="1"/>
  <c r="Q102" i="15" s="1"/>
  <c r="D102" i="15"/>
  <c r="X101" i="15"/>
  <c r="W101" i="15"/>
  <c r="V101" i="15"/>
  <c r="U101" i="15"/>
  <c r="T101" i="15"/>
  <c r="S101" i="15"/>
  <c r="R101" i="15"/>
  <c r="P101" i="15"/>
  <c r="O101" i="15"/>
  <c r="N101" i="15"/>
  <c r="M101" i="15"/>
  <c r="J101" i="15"/>
  <c r="K101" i="15" s="1"/>
  <c r="H101" i="15"/>
  <c r="I101" i="15" s="1"/>
  <c r="F101" i="15"/>
  <c r="G101" i="15" s="1"/>
  <c r="D101" i="15"/>
  <c r="E101" i="15" s="1"/>
  <c r="X100" i="15"/>
  <c r="W100" i="15"/>
  <c r="V100" i="15"/>
  <c r="U100" i="15"/>
  <c r="T100" i="15"/>
  <c r="S100" i="15"/>
  <c r="R100" i="15"/>
  <c r="P100" i="15"/>
  <c r="O100" i="15"/>
  <c r="N100" i="15"/>
  <c r="M100" i="15"/>
  <c r="K100" i="15"/>
  <c r="J100" i="15"/>
  <c r="I100" i="15"/>
  <c r="H100" i="15"/>
  <c r="G100" i="15"/>
  <c r="F100" i="15"/>
  <c r="E100" i="15"/>
  <c r="L100" i="15" s="1"/>
  <c r="Q100" i="15" s="1"/>
  <c r="D100" i="15"/>
  <c r="X99" i="15"/>
  <c r="W99" i="15"/>
  <c r="V99" i="15"/>
  <c r="U99" i="15"/>
  <c r="T99" i="15"/>
  <c r="S99" i="15"/>
  <c r="R99" i="15"/>
  <c r="P99" i="15"/>
  <c r="O99" i="15"/>
  <c r="N99" i="15"/>
  <c r="M99" i="15"/>
  <c r="J99" i="15"/>
  <c r="K99" i="15" s="1"/>
  <c r="H99" i="15"/>
  <c r="I99" i="15" s="1"/>
  <c r="F99" i="15"/>
  <c r="G99" i="15" s="1"/>
  <c r="D99" i="15"/>
  <c r="E99" i="15" s="1"/>
  <c r="X98" i="15"/>
  <c r="W98" i="15"/>
  <c r="V98" i="15"/>
  <c r="U98" i="15"/>
  <c r="T98" i="15"/>
  <c r="S98" i="15"/>
  <c r="R98" i="15"/>
  <c r="P98" i="15"/>
  <c r="O98" i="15"/>
  <c r="N98" i="15"/>
  <c r="M98" i="15"/>
  <c r="J98" i="15"/>
  <c r="K98" i="15" s="1"/>
  <c r="H98" i="15"/>
  <c r="I98" i="15" s="1"/>
  <c r="F98" i="15"/>
  <c r="G98" i="15" s="1"/>
  <c r="D98" i="15"/>
  <c r="E98" i="15" s="1"/>
  <c r="L98" i="15" s="1"/>
  <c r="Q98" i="15" s="1"/>
  <c r="X97" i="15"/>
  <c r="X104" i="15" s="1"/>
  <c r="W97" i="15"/>
  <c r="W104" i="15" s="1"/>
  <c r="V97" i="15"/>
  <c r="V104" i="15" s="1"/>
  <c r="U97" i="15"/>
  <c r="U104" i="15" s="1"/>
  <c r="T97" i="15"/>
  <c r="T104" i="15" s="1"/>
  <c r="S97" i="15"/>
  <c r="S104" i="15" s="1"/>
  <c r="R97" i="15"/>
  <c r="R104" i="15" s="1"/>
  <c r="P97" i="15"/>
  <c r="P104" i="15" s="1"/>
  <c r="O97" i="15"/>
  <c r="O104" i="15" s="1"/>
  <c r="N97" i="15"/>
  <c r="N104" i="15" s="1"/>
  <c r="M97" i="15"/>
  <c r="M104" i="15" s="1"/>
  <c r="J97" i="15"/>
  <c r="J104" i="15" s="1"/>
  <c r="H97" i="15"/>
  <c r="H104" i="15" s="1"/>
  <c r="I104" i="15" s="1"/>
  <c r="F97" i="15"/>
  <c r="F104" i="15" s="1"/>
  <c r="G104" i="15" s="1"/>
  <c r="D97" i="15"/>
  <c r="D104" i="15" s="1"/>
  <c r="E104" i="15" s="1"/>
  <c r="X95" i="15"/>
  <c r="W95" i="15"/>
  <c r="V95" i="15"/>
  <c r="U95" i="15"/>
  <c r="T95" i="15"/>
  <c r="S95" i="15"/>
  <c r="R95" i="15"/>
  <c r="P95" i="15"/>
  <c r="O95" i="15"/>
  <c r="N95" i="15"/>
  <c r="M95" i="15"/>
  <c r="J95" i="15"/>
  <c r="K95" i="15" s="1"/>
  <c r="H95" i="15"/>
  <c r="I95" i="15" s="1"/>
  <c r="G95" i="15"/>
  <c r="F95" i="15"/>
  <c r="E95" i="15"/>
  <c r="D95" i="15"/>
  <c r="X94" i="15"/>
  <c r="X96" i="15" s="1"/>
  <c r="W94" i="15"/>
  <c r="W96" i="15" s="1"/>
  <c r="V94" i="15"/>
  <c r="V96" i="15" s="1"/>
  <c r="U94" i="15"/>
  <c r="U96" i="15" s="1"/>
  <c r="T94" i="15"/>
  <c r="T96" i="15" s="1"/>
  <c r="S94" i="15"/>
  <c r="S96" i="15" s="1"/>
  <c r="R94" i="15"/>
  <c r="R96" i="15" s="1"/>
  <c r="P94" i="15"/>
  <c r="P96" i="15" s="1"/>
  <c r="O94" i="15"/>
  <c r="O96" i="15" s="1"/>
  <c r="N94" i="15"/>
  <c r="N96" i="15" s="1"/>
  <c r="M94" i="15"/>
  <c r="M96" i="15" s="1"/>
  <c r="J94" i="15"/>
  <c r="K94" i="15" s="1"/>
  <c r="H94" i="15"/>
  <c r="I94" i="15" s="1"/>
  <c r="G94" i="15"/>
  <c r="F94" i="15"/>
  <c r="F96" i="15" s="1"/>
  <c r="G96" i="15" s="1"/>
  <c r="E94" i="15"/>
  <c r="L94" i="15" s="1"/>
  <c r="Q94" i="15" s="1"/>
  <c r="D94" i="15"/>
  <c r="D96" i="15" s="1"/>
  <c r="E96" i="15" s="1"/>
  <c r="X92" i="15"/>
  <c r="W92" i="15"/>
  <c r="V92" i="15"/>
  <c r="U92" i="15"/>
  <c r="T92" i="15"/>
  <c r="S92" i="15"/>
  <c r="R92" i="15"/>
  <c r="P92" i="15"/>
  <c r="O92" i="15"/>
  <c r="N92" i="15"/>
  <c r="M92" i="15"/>
  <c r="J92" i="15"/>
  <c r="K92" i="15" s="1"/>
  <c r="H92" i="15"/>
  <c r="I92" i="15" s="1"/>
  <c r="F92" i="15"/>
  <c r="G92" i="15" s="1"/>
  <c r="D92" i="15"/>
  <c r="E92" i="15" s="1"/>
  <c r="L92" i="15" s="1"/>
  <c r="Q92" i="15" s="1"/>
  <c r="X91" i="15"/>
  <c r="W91" i="15"/>
  <c r="V91" i="15"/>
  <c r="U91" i="15"/>
  <c r="T91" i="15"/>
  <c r="S91" i="15"/>
  <c r="R91" i="15"/>
  <c r="P91" i="15"/>
  <c r="O91" i="15"/>
  <c r="N91" i="15"/>
  <c r="M91" i="15"/>
  <c r="K91" i="15"/>
  <c r="J91" i="15"/>
  <c r="I91" i="15"/>
  <c r="H91" i="15"/>
  <c r="G91" i="15"/>
  <c r="F91" i="15"/>
  <c r="E91" i="15"/>
  <c r="L91" i="15" s="1"/>
  <c r="Q91" i="15" s="1"/>
  <c r="D91" i="15"/>
  <c r="X90" i="15"/>
  <c r="W90" i="15"/>
  <c r="V90" i="15"/>
  <c r="U90" i="15"/>
  <c r="T90" i="15"/>
  <c r="S90" i="15"/>
  <c r="R90" i="15"/>
  <c r="P90" i="15"/>
  <c r="O90" i="15"/>
  <c r="N90" i="15"/>
  <c r="M90" i="15"/>
  <c r="J90" i="15"/>
  <c r="K90" i="15" s="1"/>
  <c r="H90" i="15"/>
  <c r="I90" i="15" s="1"/>
  <c r="F90" i="15"/>
  <c r="G90" i="15" s="1"/>
  <c r="D90" i="15"/>
  <c r="E90" i="15" s="1"/>
  <c r="L90" i="15" s="1"/>
  <c r="Q90" i="15" s="1"/>
  <c r="X89" i="15"/>
  <c r="W89" i="15"/>
  <c r="V89" i="15"/>
  <c r="U89" i="15"/>
  <c r="T89" i="15"/>
  <c r="S89" i="15"/>
  <c r="R89" i="15"/>
  <c r="P89" i="15"/>
  <c r="O89" i="15"/>
  <c r="N89" i="15"/>
  <c r="M89" i="15"/>
  <c r="K89" i="15"/>
  <c r="J89" i="15"/>
  <c r="I89" i="15"/>
  <c r="H89" i="15"/>
  <c r="G89" i="15"/>
  <c r="F89" i="15"/>
  <c r="E89" i="15"/>
  <c r="L89" i="15" s="1"/>
  <c r="Q89" i="15" s="1"/>
  <c r="D89" i="15"/>
  <c r="X88" i="15"/>
  <c r="W88" i="15"/>
  <c r="V88" i="15"/>
  <c r="U88" i="15"/>
  <c r="T88" i="15"/>
  <c r="S88" i="15"/>
  <c r="R88" i="15"/>
  <c r="P88" i="15"/>
  <c r="O88" i="15"/>
  <c r="N88" i="15"/>
  <c r="M88" i="15"/>
  <c r="J88" i="15"/>
  <c r="K88" i="15" s="1"/>
  <c r="H88" i="15"/>
  <c r="I88" i="15" s="1"/>
  <c r="F88" i="15"/>
  <c r="G88" i="15" s="1"/>
  <c r="D88" i="15"/>
  <c r="E88" i="15" s="1"/>
  <c r="L88" i="15" s="1"/>
  <c r="Q88" i="15" s="1"/>
  <c r="X87" i="15"/>
  <c r="W87" i="15"/>
  <c r="V87" i="15"/>
  <c r="U87" i="15"/>
  <c r="T87" i="15"/>
  <c r="S87" i="15"/>
  <c r="R87" i="15"/>
  <c r="P87" i="15"/>
  <c r="O87" i="15"/>
  <c r="N87" i="15"/>
  <c r="M87" i="15"/>
  <c r="K87" i="15"/>
  <c r="J87" i="15"/>
  <c r="I87" i="15"/>
  <c r="H87" i="15"/>
  <c r="G87" i="15"/>
  <c r="F87" i="15"/>
  <c r="E87" i="15"/>
  <c r="L87" i="15" s="1"/>
  <c r="Q87" i="15" s="1"/>
  <c r="D87" i="15"/>
  <c r="X86" i="15"/>
  <c r="W86" i="15"/>
  <c r="V86" i="15"/>
  <c r="U86" i="15"/>
  <c r="T86" i="15"/>
  <c r="S86" i="15"/>
  <c r="R86" i="15"/>
  <c r="P86" i="15"/>
  <c r="O86" i="15"/>
  <c r="N86" i="15"/>
  <c r="M86" i="15"/>
  <c r="J86" i="15"/>
  <c r="K86" i="15" s="1"/>
  <c r="H86" i="15"/>
  <c r="I86" i="15" s="1"/>
  <c r="F86" i="15"/>
  <c r="G86" i="15" s="1"/>
  <c r="D86" i="15"/>
  <c r="E86" i="15" s="1"/>
  <c r="L86" i="15" s="1"/>
  <c r="Q86" i="15" s="1"/>
  <c r="X85" i="15"/>
  <c r="W85" i="15"/>
  <c r="V85" i="15"/>
  <c r="U85" i="15"/>
  <c r="T85" i="15"/>
  <c r="S85" i="15"/>
  <c r="R85" i="15"/>
  <c r="P85" i="15"/>
  <c r="O85" i="15"/>
  <c r="N85" i="15"/>
  <c r="M85" i="15"/>
  <c r="K85" i="15"/>
  <c r="J85" i="15"/>
  <c r="I85" i="15"/>
  <c r="H85" i="15"/>
  <c r="G85" i="15"/>
  <c r="F85" i="15"/>
  <c r="E85" i="15"/>
  <c r="L85" i="15" s="1"/>
  <c r="Q85" i="15" s="1"/>
  <c r="D85" i="15"/>
  <c r="X84" i="15"/>
  <c r="X93" i="15" s="1"/>
  <c r="W84" i="15"/>
  <c r="V84" i="15"/>
  <c r="V93" i="15" s="1"/>
  <c r="U84" i="15"/>
  <c r="T84" i="15"/>
  <c r="T93" i="15" s="1"/>
  <c r="S84" i="15"/>
  <c r="R84" i="15"/>
  <c r="R93" i="15" s="1"/>
  <c r="P84" i="15"/>
  <c r="P93" i="15" s="1"/>
  <c r="O84" i="15"/>
  <c r="N84" i="15"/>
  <c r="N93" i="15" s="1"/>
  <c r="M84" i="15"/>
  <c r="J84" i="15"/>
  <c r="J93" i="15" s="1"/>
  <c r="K93" i="15" s="1"/>
  <c r="H84" i="15"/>
  <c r="H93" i="15" s="1"/>
  <c r="I93" i="15" s="1"/>
  <c r="F84" i="15"/>
  <c r="F93" i="15" s="1"/>
  <c r="G93" i="15" s="1"/>
  <c r="D84" i="15"/>
  <c r="D93" i="15" s="1"/>
  <c r="E93" i="15" s="1"/>
  <c r="L93" i="15" s="1"/>
  <c r="X82" i="15"/>
  <c r="W82" i="15"/>
  <c r="V82" i="15"/>
  <c r="U82" i="15"/>
  <c r="T82" i="15"/>
  <c r="S82" i="15"/>
  <c r="R82" i="15"/>
  <c r="P82" i="15"/>
  <c r="O82" i="15"/>
  <c r="N82" i="15"/>
  <c r="M82" i="15"/>
  <c r="J82" i="15"/>
  <c r="K82" i="15" s="1"/>
  <c r="H82" i="15"/>
  <c r="I82" i="15" s="1"/>
  <c r="F82" i="15"/>
  <c r="G82" i="15" s="1"/>
  <c r="D82" i="15"/>
  <c r="E82" i="15" s="1"/>
  <c r="X81" i="15"/>
  <c r="W81" i="15"/>
  <c r="V81" i="15"/>
  <c r="U81" i="15"/>
  <c r="T81" i="15"/>
  <c r="S81" i="15"/>
  <c r="R81" i="15"/>
  <c r="P81" i="15"/>
  <c r="O81" i="15"/>
  <c r="N81" i="15"/>
  <c r="M81" i="15"/>
  <c r="K81" i="15"/>
  <c r="J81" i="15"/>
  <c r="I81" i="15"/>
  <c r="H81" i="15"/>
  <c r="G81" i="15"/>
  <c r="F81" i="15"/>
  <c r="E81" i="15"/>
  <c r="L81" i="15" s="1"/>
  <c r="Q81" i="15" s="1"/>
  <c r="D81" i="15"/>
  <c r="X80" i="15"/>
  <c r="W80" i="15"/>
  <c r="V80" i="15"/>
  <c r="U80" i="15"/>
  <c r="T80" i="15"/>
  <c r="S80" i="15"/>
  <c r="R80" i="15"/>
  <c r="P80" i="15"/>
  <c r="O80" i="15"/>
  <c r="N80" i="15"/>
  <c r="M80" i="15"/>
  <c r="J80" i="15"/>
  <c r="K80" i="15" s="1"/>
  <c r="H80" i="15"/>
  <c r="I80" i="15" s="1"/>
  <c r="F80" i="15"/>
  <c r="G80" i="15" s="1"/>
  <c r="D80" i="15"/>
  <c r="E80" i="15" s="1"/>
  <c r="X79" i="15"/>
  <c r="X83" i="15" s="1"/>
  <c r="W79" i="15"/>
  <c r="W83" i="15" s="1"/>
  <c r="V79" i="15"/>
  <c r="V83" i="15" s="1"/>
  <c r="U79" i="15"/>
  <c r="U83" i="15" s="1"/>
  <c r="T79" i="15"/>
  <c r="T83" i="15" s="1"/>
  <c r="S79" i="15"/>
  <c r="S83" i="15" s="1"/>
  <c r="R79" i="15"/>
  <c r="R83" i="15" s="1"/>
  <c r="P79" i="15"/>
  <c r="P83" i="15" s="1"/>
  <c r="O79" i="15"/>
  <c r="O83" i="15" s="1"/>
  <c r="N79" i="15"/>
  <c r="N83" i="15" s="1"/>
  <c r="M79" i="15"/>
  <c r="M83" i="15" s="1"/>
  <c r="K79" i="15"/>
  <c r="J79" i="15"/>
  <c r="J83" i="15" s="1"/>
  <c r="K83" i="15" s="1"/>
  <c r="I79" i="15"/>
  <c r="H79" i="15"/>
  <c r="H83" i="15" s="1"/>
  <c r="I83" i="15" s="1"/>
  <c r="G79" i="15"/>
  <c r="F79" i="15"/>
  <c r="F83" i="15" s="1"/>
  <c r="G83" i="15" s="1"/>
  <c r="E79" i="15"/>
  <c r="L79" i="15" s="1"/>
  <c r="Q79" i="15" s="1"/>
  <c r="D79" i="15"/>
  <c r="D83" i="15" s="1"/>
  <c r="E83" i="15" s="1"/>
  <c r="L83" i="15" s="1"/>
  <c r="Q83" i="15" s="1"/>
  <c r="X77" i="15"/>
  <c r="W77" i="15"/>
  <c r="V77" i="15"/>
  <c r="U77" i="15"/>
  <c r="T77" i="15"/>
  <c r="S77" i="15"/>
  <c r="R77" i="15"/>
  <c r="P77" i="15"/>
  <c r="O77" i="15"/>
  <c r="N77" i="15"/>
  <c r="M77" i="15"/>
  <c r="K77" i="15"/>
  <c r="J77" i="15"/>
  <c r="I77" i="15"/>
  <c r="H77" i="15"/>
  <c r="G77" i="15"/>
  <c r="F77" i="15"/>
  <c r="E77" i="15"/>
  <c r="L77" i="15" s="1"/>
  <c r="Q77" i="15" s="1"/>
  <c r="D77" i="15"/>
  <c r="X76" i="15"/>
  <c r="X78" i="15" s="1"/>
  <c r="W76" i="15"/>
  <c r="W78" i="15" s="1"/>
  <c r="V76" i="15"/>
  <c r="V78" i="15" s="1"/>
  <c r="U76" i="15"/>
  <c r="U78" i="15" s="1"/>
  <c r="T76" i="15"/>
  <c r="T78" i="15" s="1"/>
  <c r="S76" i="15"/>
  <c r="S78" i="15" s="1"/>
  <c r="R76" i="15"/>
  <c r="R78" i="15" s="1"/>
  <c r="P76" i="15"/>
  <c r="P78" i="15" s="1"/>
  <c r="O76" i="15"/>
  <c r="O78" i="15" s="1"/>
  <c r="N76" i="15"/>
  <c r="N78" i="15" s="1"/>
  <c r="M76" i="15"/>
  <c r="M78" i="15" s="1"/>
  <c r="J76" i="15"/>
  <c r="J78" i="15" s="1"/>
  <c r="K78" i="15" s="1"/>
  <c r="H76" i="15"/>
  <c r="H78" i="15" s="1"/>
  <c r="I78" i="15" s="1"/>
  <c r="F76" i="15"/>
  <c r="F78" i="15" s="1"/>
  <c r="G78" i="15" s="1"/>
  <c r="D76" i="15"/>
  <c r="D78" i="15" s="1"/>
  <c r="E78" i="15" s="1"/>
  <c r="L78" i="15" s="1"/>
  <c r="Q78" i="15" s="1"/>
  <c r="X74" i="15"/>
  <c r="W74" i="15"/>
  <c r="V74" i="15"/>
  <c r="U74" i="15"/>
  <c r="T74" i="15"/>
  <c r="S74" i="15"/>
  <c r="R74" i="15"/>
  <c r="P74" i="15"/>
  <c r="O74" i="15"/>
  <c r="N74" i="15"/>
  <c r="M74" i="15"/>
  <c r="J74" i="15"/>
  <c r="K74" i="15" s="1"/>
  <c r="H74" i="15"/>
  <c r="I74" i="15" s="1"/>
  <c r="F74" i="15"/>
  <c r="G74" i="15" s="1"/>
  <c r="D74" i="15"/>
  <c r="E74" i="15" s="1"/>
  <c r="X73" i="15"/>
  <c r="X75" i="15" s="1"/>
  <c r="W73" i="15"/>
  <c r="W75" i="15" s="1"/>
  <c r="V73" i="15"/>
  <c r="V75" i="15" s="1"/>
  <c r="U73" i="15"/>
  <c r="U75" i="15" s="1"/>
  <c r="T73" i="15"/>
  <c r="T75" i="15" s="1"/>
  <c r="S73" i="15"/>
  <c r="S75" i="15" s="1"/>
  <c r="R73" i="15"/>
  <c r="R75" i="15" s="1"/>
  <c r="P73" i="15"/>
  <c r="P75" i="15" s="1"/>
  <c r="O73" i="15"/>
  <c r="O75" i="15" s="1"/>
  <c r="N73" i="15"/>
  <c r="N75" i="15" s="1"/>
  <c r="M73" i="15"/>
  <c r="M75" i="15" s="1"/>
  <c r="K73" i="15"/>
  <c r="J73" i="15"/>
  <c r="J75" i="15" s="1"/>
  <c r="K75" i="15" s="1"/>
  <c r="I73" i="15"/>
  <c r="H73" i="15"/>
  <c r="H75" i="15" s="1"/>
  <c r="I75" i="15" s="1"/>
  <c r="G73" i="15"/>
  <c r="F73" i="15"/>
  <c r="F75" i="15" s="1"/>
  <c r="G75" i="15" s="1"/>
  <c r="E73" i="15"/>
  <c r="L73" i="15" s="1"/>
  <c r="Q73" i="15" s="1"/>
  <c r="D73" i="15"/>
  <c r="D75" i="15" s="1"/>
  <c r="E75" i="15" s="1"/>
  <c r="L75" i="15" s="1"/>
  <c r="Q75" i="15" s="1"/>
  <c r="X72" i="15"/>
  <c r="W72" i="15"/>
  <c r="V72" i="15"/>
  <c r="U72" i="15"/>
  <c r="T72" i="15"/>
  <c r="S72" i="15"/>
  <c r="R72" i="15"/>
  <c r="P72" i="15"/>
  <c r="O72" i="15"/>
  <c r="N72" i="15"/>
  <c r="M72" i="15"/>
  <c r="J72" i="15"/>
  <c r="K72" i="15" s="1"/>
  <c r="H72" i="15"/>
  <c r="I72" i="15" s="1"/>
  <c r="F72" i="15"/>
  <c r="G72" i="15" s="1"/>
  <c r="D72" i="15"/>
  <c r="E72" i="15" s="1"/>
  <c r="X70" i="15"/>
  <c r="W70" i="15"/>
  <c r="V70" i="15"/>
  <c r="U70" i="15"/>
  <c r="T70" i="15"/>
  <c r="S70" i="15"/>
  <c r="R70" i="15"/>
  <c r="P70" i="15"/>
  <c r="O70" i="15"/>
  <c r="N70" i="15"/>
  <c r="M70" i="15"/>
  <c r="J70" i="15"/>
  <c r="K70" i="15" s="1"/>
  <c r="H70" i="15"/>
  <c r="I70" i="15" s="1"/>
  <c r="F70" i="15"/>
  <c r="G70" i="15" s="1"/>
  <c r="D70" i="15"/>
  <c r="E70" i="15" s="1"/>
  <c r="L70" i="15" s="1"/>
  <c r="Q70" i="15" s="1"/>
  <c r="X69" i="15"/>
  <c r="X71" i="15" s="1"/>
  <c r="W69" i="15"/>
  <c r="W71" i="15" s="1"/>
  <c r="V69" i="15"/>
  <c r="V71" i="15" s="1"/>
  <c r="U69" i="15"/>
  <c r="U71" i="15" s="1"/>
  <c r="T69" i="15"/>
  <c r="T71" i="15" s="1"/>
  <c r="S69" i="15"/>
  <c r="S71" i="15" s="1"/>
  <c r="R69" i="15"/>
  <c r="R71" i="15" s="1"/>
  <c r="P69" i="15"/>
  <c r="P71" i="15" s="1"/>
  <c r="O69" i="15"/>
  <c r="O71" i="15" s="1"/>
  <c r="N69" i="15"/>
  <c r="N71" i="15" s="1"/>
  <c r="M69" i="15"/>
  <c r="M71" i="15" s="1"/>
  <c r="K69" i="15"/>
  <c r="J69" i="15"/>
  <c r="J71" i="15" s="1"/>
  <c r="K71" i="15" s="1"/>
  <c r="I69" i="15"/>
  <c r="H69" i="15"/>
  <c r="H71" i="15" s="1"/>
  <c r="I71" i="15" s="1"/>
  <c r="G69" i="15"/>
  <c r="F69" i="15"/>
  <c r="F71" i="15" s="1"/>
  <c r="G71" i="15" s="1"/>
  <c r="E69" i="15"/>
  <c r="L69" i="15" s="1"/>
  <c r="Q69" i="15" s="1"/>
  <c r="D69" i="15"/>
  <c r="D71" i="15" s="1"/>
  <c r="E71" i="15" s="1"/>
  <c r="L71" i="15" s="1"/>
  <c r="X67" i="15"/>
  <c r="W67" i="15"/>
  <c r="V67" i="15"/>
  <c r="U67" i="15"/>
  <c r="T67" i="15"/>
  <c r="S67" i="15"/>
  <c r="R67" i="15"/>
  <c r="P67" i="15"/>
  <c r="O67" i="15"/>
  <c r="N67" i="15"/>
  <c r="M67" i="15"/>
  <c r="K67" i="15"/>
  <c r="J67" i="15"/>
  <c r="I67" i="15"/>
  <c r="H67" i="15"/>
  <c r="G67" i="15"/>
  <c r="F67" i="15"/>
  <c r="E67" i="15"/>
  <c r="L67" i="15" s="1"/>
  <c r="Q67" i="15" s="1"/>
  <c r="D67" i="15"/>
  <c r="X66" i="15"/>
  <c r="W66" i="15"/>
  <c r="V66" i="15"/>
  <c r="U66" i="15"/>
  <c r="T66" i="15"/>
  <c r="S66" i="15"/>
  <c r="R66" i="15"/>
  <c r="P66" i="15"/>
  <c r="O66" i="15"/>
  <c r="N66" i="15"/>
  <c r="M66" i="15"/>
  <c r="J66" i="15"/>
  <c r="K66" i="15" s="1"/>
  <c r="H66" i="15"/>
  <c r="I66" i="15" s="1"/>
  <c r="F66" i="15"/>
  <c r="G66" i="15" s="1"/>
  <c r="D66" i="15"/>
  <c r="E66" i="15" s="1"/>
  <c r="X65" i="15"/>
  <c r="W65" i="15"/>
  <c r="V65" i="15"/>
  <c r="U65" i="15"/>
  <c r="T65" i="15"/>
  <c r="S65" i="15"/>
  <c r="R65" i="15"/>
  <c r="P65" i="15"/>
  <c r="O65" i="15"/>
  <c r="N65" i="15"/>
  <c r="M65" i="15"/>
  <c r="K65" i="15"/>
  <c r="J65" i="15"/>
  <c r="I65" i="15"/>
  <c r="H65" i="15"/>
  <c r="G65" i="15"/>
  <c r="F65" i="15"/>
  <c r="E65" i="15"/>
  <c r="L65" i="15" s="1"/>
  <c r="Q65" i="15" s="1"/>
  <c r="D65" i="15"/>
  <c r="X64" i="15"/>
  <c r="X68" i="15" s="1"/>
  <c r="W64" i="15"/>
  <c r="V64" i="15"/>
  <c r="V68" i="15" s="1"/>
  <c r="U64" i="15"/>
  <c r="T64" i="15"/>
  <c r="T68" i="15" s="1"/>
  <c r="S64" i="15"/>
  <c r="R64" i="15"/>
  <c r="R68" i="15" s="1"/>
  <c r="P64" i="15"/>
  <c r="P68" i="15" s="1"/>
  <c r="O64" i="15"/>
  <c r="N64" i="15"/>
  <c r="N68" i="15" s="1"/>
  <c r="M64" i="15"/>
  <c r="J64" i="15"/>
  <c r="J68" i="15" s="1"/>
  <c r="K68" i="15" s="1"/>
  <c r="H64" i="15"/>
  <c r="H68" i="15" s="1"/>
  <c r="I68" i="15" s="1"/>
  <c r="F64" i="15"/>
  <c r="F68" i="15" s="1"/>
  <c r="G68" i="15" s="1"/>
  <c r="D64" i="15"/>
  <c r="D68" i="15" s="1"/>
  <c r="E68" i="15" s="1"/>
  <c r="X63" i="15"/>
  <c r="W63" i="15"/>
  <c r="W68" i="15" s="1"/>
  <c r="V63" i="15"/>
  <c r="U63" i="15"/>
  <c r="U68" i="15" s="1"/>
  <c r="T63" i="15"/>
  <c r="S63" i="15"/>
  <c r="S68" i="15" s="1"/>
  <c r="R63" i="15"/>
  <c r="P63" i="15"/>
  <c r="O63" i="15"/>
  <c r="O68" i="15" s="1"/>
  <c r="N63" i="15"/>
  <c r="M63" i="15"/>
  <c r="M68" i="15" s="1"/>
  <c r="K63" i="15"/>
  <c r="J63" i="15"/>
  <c r="I63" i="15"/>
  <c r="H63" i="15"/>
  <c r="G63" i="15"/>
  <c r="F63" i="15"/>
  <c r="E63" i="15"/>
  <c r="L63" i="15" s="1"/>
  <c r="Q63" i="15" s="1"/>
  <c r="D63" i="15"/>
  <c r="X62" i="15"/>
  <c r="T62" i="15"/>
  <c r="X61" i="15"/>
  <c r="W61" i="15"/>
  <c r="V61" i="15"/>
  <c r="U61" i="15"/>
  <c r="T61" i="15"/>
  <c r="S61" i="15"/>
  <c r="R61" i="15"/>
  <c r="P61" i="15"/>
  <c r="O61" i="15"/>
  <c r="N61" i="15"/>
  <c r="M61" i="15"/>
  <c r="Q61" i="15" s="1"/>
  <c r="K61" i="15"/>
  <c r="J61" i="15"/>
  <c r="I61" i="15"/>
  <c r="H61" i="15"/>
  <c r="G61" i="15"/>
  <c r="F61" i="15"/>
  <c r="E61" i="15"/>
  <c r="L61" i="15" s="1"/>
  <c r="D61" i="15"/>
  <c r="X60" i="15"/>
  <c r="W60" i="15"/>
  <c r="V60" i="15"/>
  <c r="U60" i="15"/>
  <c r="T60" i="15"/>
  <c r="S60" i="15"/>
  <c r="R60" i="15"/>
  <c r="P60" i="15"/>
  <c r="O60" i="15"/>
  <c r="N60" i="15"/>
  <c r="M60" i="15"/>
  <c r="J60" i="15"/>
  <c r="K60" i="15" s="1"/>
  <c r="H60" i="15"/>
  <c r="I60" i="15" s="1"/>
  <c r="F60" i="15"/>
  <c r="G60" i="15" s="1"/>
  <c r="D60" i="15"/>
  <c r="E60" i="15" s="1"/>
  <c r="L60" i="15" s="1"/>
  <c r="Q60" i="15" s="1"/>
  <c r="X59" i="15"/>
  <c r="W59" i="15"/>
  <c r="V59" i="15"/>
  <c r="U59" i="15"/>
  <c r="T59" i="15"/>
  <c r="S59" i="15"/>
  <c r="R59" i="15"/>
  <c r="P59" i="15"/>
  <c r="O59" i="15"/>
  <c r="N59" i="15"/>
  <c r="M59" i="15"/>
  <c r="Q59" i="15" s="1"/>
  <c r="K59" i="15"/>
  <c r="J59" i="15"/>
  <c r="I59" i="15"/>
  <c r="H59" i="15"/>
  <c r="G59" i="15"/>
  <c r="F59" i="15"/>
  <c r="E59" i="15"/>
  <c r="L59" i="15" s="1"/>
  <c r="D59" i="15"/>
  <c r="X58" i="15"/>
  <c r="W58" i="15"/>
  <c r="V58" i="15"/>
  <c r="U58" i="15"/>
  <c r="T58" i="15"/>
  <c r="S58" i="15"/>
  <c r="R58" i="15"/>
  <c r="P58" i="15"/>
  <c r="O58" i="15"/>
  <c r="N58" i="15"/>
  <c r="M58" i="15"/>
  <c r="J58" i="15"/>
  <c r="K58" i="15" s="1"/>
  <c r="H58" i="15"/>
  <c r="I58" i="15" s="1"/>
  <c r="F58" i="15"/>
  <c r="G58" i="15" s="1"/>
  <c r="D58" i="15"/>
  <c r="E58" i="15" s="1"/>
  <c r="L58" i="15" s="1"/>
  <c r="Q58" i="15" s="1"/>
  <c r="X57" i="15"/>
  <c r="W57" i="15"/>
  <c r="V57" i="15"/>
  <c r="U57" i="15"/>
  <c r="T57" i="15"/>
  <c r="S57" i="15"/>
  <c r="R57" i="15"/>
  <c r="P57" i="15"/>
  <c r="O57" i="15"/>
  <c r="N57" i="15"/>
  <c r="M57" i="15"/>
  <c r="Q57" i="15" s="1"/>
  <c r="K57" i="15"/>
  <c r="J57" i="15"/>
  <c r="I57" i="15"/>
  <c r="H57" i="15"/>
  <c r="G57" i="15"/>
  <c r="F57" i="15"/>
  <c r="E57" i="15"/>
  <c r="L57" i="15" s="1"/>
  <c r="D57" i="15"/>
  <c r="X56" i="15"/>
  <c r="W56" i="15"/>
  <c r="W62" i="15" s="1"/>
  <c r="V56" i="15"/>
  <c r="V62" i="15" s="1"/>
  <c r="U56" i="15"/>
  <c r="U62" i="15" s="1"/>
  <c r="T56" i="15"/>
  <c r="S56" i="15"/>
  <c r="S62" i="15" s="1"/>
  <c r="R56" i="15"/>
  <c r="R62" i="15" s="1"/>
  <c r="P56" i="15"/>
  <c r="P62" i="15" s="1"/>
  <c r="O56" i="15"/>
  <c r="N56" i="15"/>
  <c r="N62" i="15" s="1"/>
  <c r="M56" i="15"/>
  <c r="J56" i="15"/>
  <c r="K56" i="15" s="1"/>
  <c r="H56" i="15"/>
  <c r="I56" i="15" s="1"/>
  <c r="F56" i="15"/>
  <c r="G56" i="15" s="1"/>
  <c r="E56" i="15"/>
  <c r="L56" i="15" s="1"/>
  <c r="Q56" i="15" s="1"/>
  <c r="D56" i="15"/>
  <c r="X54" i="15"/>
  <c r="W54" i="15"/>
  <c r="V54" i="15"/>
  <c r="U54" i="15"/>
  <c r="T54" i="15"/>
  <c r="S54" i="15"/>
  <c r="R54" i="15"/>
  <c r="P54" i="15"/>
  <c r="O54" i="15"/>
  <c r="N54" i="15"/>
  <c r="M54" i="15"/>
  <c r="K54" i="15"/>
  <c r="J54" i="15"/>
  <c r="I54" i="15"/>
  <c r="H54" i="15"/>
  <c r="G54" i="15"/>
  <c r="F54" i="15"/>
  <c r="E54" i="15"/>
  <c r="L54" i="15" s="1"/>
  <c r="Q54" i="15" s="1"/>
  <c r="D54" i="15"/>
  <c r="X53" i="15"/>
  <c r="X55" i="15" s="1"/>
  <c r="W53" i="15"/>
  <c r="W55" i="15" s="1"/>
  <c r="V53" i="15"/>
  <c r="V55" i="15" s="1"/>
  <c r="U53" i="15"/>
  <c r="U55" i="15" s="1"/>
  <c r="T53" i="15"/>
  <c r="T55" i="15" s="1"/>
  <c r="S53" i="15"/>
  <c r="S55" i="15" s="1"/>
  <c r="R53" i="15"/>
  <c r="R55" i="15" s="1"/>
  <c r="P53" i="15"/>
  <c r="P55" i="15" s="1"/>
  <c r="O53" i="15"/>
  <c r="O55" i="15" s="1"/>
  <c r="N53" i="15"/>
  <c r="N55" i="15" s="1"/>
  <c r="M53" i="15"/>
  <c r="M55" i="15" s="1"/>
  <c r="J53" i="15"/>
  <c r="J55" i="15" s="1"/>
  <c r="K55" i="15" s="1"/>
  <c r="H53" i="15"/>
  <c r="H55" i="15" s="1"/>
  <c r="I55" i="15" s="1"/>
  <c r="F53" i="15"/>
  <c r="F55" i="15" s="1"/>
  <c r="G55" i="15" s="1"/>
  <c r="D53" i="15"/>
  <c r="D55" i="15" s="1"/>
  <c r="E55" i="15" s="1"/>
  <c r="L55" i="15" s="1"/>
  <c r="Q55" i="15" s="1"/>
  <c r="X52" i="15"/>
  <c r="W52" i="15"/>
  <c r="V52" i="15"/>
  <c r="U52" i="15"/>
  <c r="T52" i="15"/>
  <c r="S52" i="15"/>
  <c r="R52" i="15"/>
  <c r="P52" i="15"/>
  <c r="O52" i="15"/>
  <c r="N52" i="15"/>
  <c r="M52" i="15"/>
  <c r="K52" i="15"/>
  <c r="J52" i="15"/>
  <c r="I52" i="15"/>
  <c r="H52" i="15"/>
  <c r="G52" i="15"/>
  <c r="F52" i="15"/>
  <c r="E52" i="15"/>
  <c r="L52" i="15" s="1"/>
  <c r="Q52" i="15" s="1"/>
  <c r="D52" i="15"/>
  <c r="X51" i="15"/>
  <c r="W51" i="15"/>
  <c r="V51" i="15"/>
  <c r="U51" i="15"/>
  <c r="T51" i="15"/>
  <c r="S51" i="15"/>
  <c r="R51" i="15"/>
  <c r="P51" i="15"/>
  <c r="O51" i="15"/>
  <c r="N51" i="15"/>
  <c r="M51" i="15"/>
  <c r="J51" i="15"/>
  <c r="K51" i="15" s="1"/>
  <c r="H51" i="15"/>
  <c r="I51" i="15" s="1"/>
  <c r="F51" i="15"/>
  <c r="G51" i="15" s="1"/>
  <c r="D51" i="15"/>
  <c r="E51" i="15" s="1"/>
  <c r="L51" i="15" s="1"/>
  <c r="Q51" i="15" s="1"/>
  <c r="X49" i="15"/>
  <c r="W49" i="15"/>
  <c r="V49" i="15"/>
  <c r="U49" i="15"/>
  <c r="T49" i="15"/>
  <c r="S49" i="15"/>
  <c r="R49" i="15"/>
  <c r="P49" i="15"/>
  <c r="O49" i="15"/>
  <c r="N49" i="15"/>
  <c r="M49" i="15"/>
  <c r="J49" i="15"/>
  <c r="K49" i="15" s="1"/>
  <c r="H49" i="15"/>
  <c r="I49" i="15" s="1"/>
  <c r="F49" i="15"/>
  <c r="G49" i="15" s="1"/>
  <c r="D49" i="15"/>
  <c r="E49" i="15" s="1"/>
  <c r="X48" i="15"/>
  <c r="W48" i="15"/>
  <c r="V48" i="15"/>
  <c r="U48" i="15"/>
  <c r="T48" i="15"/>
  <c r="S48" i="15"/>
  <c r="R48" i="15"/>
  <c r="P48" i="15"/>
  <c r="O48" i="15"/>
  <c r="N48" i="15"/>
  <c r="M48" i="15"/>
  <c r="K48" i="15"/>
  <c r="J48" i="15"/>
  <c r="I48" i="15"/>
  <c r="H48" i="15"/>
  <c r="G48" i="15"/>
  <c r="F48" i="15"/>
  <c r="E48" i="15"/>
  <c r="L48" i="15" s="1"/>
  <c r="Q48" i="15" s="1"/>
  <c r="D48" i="15"/>
  <c r="X47" i="15"/>
  <c r="W47" i="15"/>
  <c r="V47" i="15"/>
  <c r="U47" i="15"/>
  <c r="T47" i="15"/>
  <c r="S47" i="15"/>
  <c r="R47" i="15"/>
  <c r="P47" i="15"/>
  <c r="O47" i="15"/>
  <c r="N47" i="15"/>
  <c r="M47" i="15"/>
  <c r="J47" i="15"/>
  <c r="K47" i="15" s="1"/>
  <c r="H47" i="15"/>
  <c r="I47" i="15" s="1"/>
  <c r="F47" i="15"/>
  <c r="G47" i="15" s="1"/>
  <c r="D47" i="15"/>
  <c r="E47" i="15" s="1"/>
  <c r="X46" i="15"/>
  <c r="X50" i="15" s="1"/>
  <c r="W46" i="15"/>
  <c r="W50" i="15" s="1"/>
  <c r="V46" i="15"/>
  <c r="V50" i="15" s="1"/>
  <c r="U46" i="15"/>
  <c r="U50" i="15" s="1"/>
  <c r="T46" i="15"/>
  <c r="T50" i="15" s="1"/>
  <c r="S46" i="15"/>
  <c r="S50" i="15" s="1"/>
  <c r="R46" i="15"/>
  <c r="R50" i="15" s="1"/>
  <c r="P46" i="15"/>
  <c r="P50" i="15" s="1"/>
  <c r="O46" i="15"/>
  <c r="O50" i="15" s="1"/>
  <c r="N46" i="15"/>
  <c r="N50" i="15" s="1"/>
  <c r="M46" i="15"/>
  <c r="M50" i="15" s="1"/>
  <c r="K46" i="15"/>
  <c r="J46" i="15"/>
  <c r="J50" i="15" s="1"/>
  <c r="K50" i="15" s="1"/>
  <c r="I46" i="15"/>
  <c r="H46" i="15"/>
  <c r="H50" i="15" s="1"/>
  <c r="I50" i="15" s="1"/>
  <c r="G46" i="15"/>
  <c r="F46" i="15"/>
  <c r="F50" i="15" s="1"/>
  <c r="G50" i="15" s="1"/>
  <c r="E46" i="15"/>
  <c r="L46" i="15" s="1"/>
  <c r="Q46" i="15" s="1"/>
  <c r="D46" i="15"/>
  <c r="D50" i="15" s="1"/>
  <c r="E50" i="15" s="1"/>
  <c r="L50" i="15" s="1"/>
  <c r="Q50" i="15" s="1"/>
  <c r="X44" i="15"/>
  <c r="W44" i="15"/>
  <c r="V44" i="15"/>
  <c r="U44" i="15"/>
  <c r="T44" i="15"/>
  <c r="S44" i="15"/>
  <c r="R44" i="15"/>
  <c r="P44" i="15"/>
  <c r="O44" i="15"/>
  <c r="N44" i="15"/>
  <c r="M44" i="15"/>
  <c r="K44" i="15"/>
  <c r="J44" i="15"/>
  <c r="I44" i="15"/>
  <c r="H44" i="15"/>
  <c r="G44" i="15"/>
  <c r="F44" i="15"/>
  <c r="E44" i="15"/>
  <c r="L44" i="15" s="1"/>
  <c r="Q44" i="15" s="1"/>
  <c r="D44" i="15"/>
  <c r="X43" i="15"/>
  <c r="X45" i="15" s="1"/>
  <c r="W43" i="15"/>
  <c r="V43" i="15"/>
  <c r="V45" i="15" s="1"/>
  <c r="U43" i="15"/>
  <c r="T43" i="15"/>
  <c r="T45" i="15" s="1"/>
  <c r="S43" i="15"/>
  <c r="R43" i="15"/>
  <c r="R45" i="15" s="1"/>
  <c r="P43" i="15"/>
  <c r="P45" i="15" s="1"/>
  <c r="O43" i="15"/>
  <c r="N43" i="15"/>
  <c r="N45" i="15" s="1"/>
  <c r="M43" i="15"/>
  <c r="J43" i="15"/>
  <c r="J45" i="15" s="1"/>
  <c r="K45" i="15" s="1"/>
  <c r="H43" i="15"/>
  <c r="H45" i="15" s="1"/>
  <c r="I45" i="15" s="1"/>
  <c r="F43" i="15"/>
  <c r="F45" i="15" s="1"/>
  <c r="G45" i="15" s="1"/>
  <c r="D43" i="15"/>
  <c r="D45" i="15" s="1"/>
  <c r="E45" i="15" s="1"/>
  <c r="L45" i="15" s="1"/>
  <c r="Q45" i="15" s="1"/>
  <c r="X42" i="15"/>
  <c r="W42" i="15"/>
  <c r="W45" i="15" s="1"/>
  <c r="V42" i="15"/>
  <c r="U42" i="15"/>
  <c r="U45" i="15" s="1"/>
  <c r="T42" i="15"/>
  <c r="S42" i="15"/>
  <c r="S45" i="15" s="1"/>
  <c r="R42" i="15"/>
  <c r="P42" i="15"/>
  <c r="O42" i="15"/>
  <c r="O45" i="15" s="1"/>
  <c r="N42" i="15"/>
  <c r="M42" i="15"/>
  <c r="M45" i="15" s="1"/>
  <c r="K42" i="15"/>
  <c r="J42" i="15"/>
  <c r="I42" i="15"/>
  <c r="H42" i="15"/>
  <c r="G42" i="15"/>
  <c r="F42" i="15"/>
  <c r="E42" i="15"/>
  <c r="L42" i="15" s="1"/>
  <c r="Q42" i="15" s="1"/>
  <c r="D42" i="15"/>
  <c r="X40" i="15"/>
  <c r="W40" i="15"/>
  <c r="V40" i="15"/>
  <c r="U40" i="15"/>
  <c r="T40" i="15"/>
  <c r="S40" i="15"/>
  <c r="R40" i="15"/>
  <c r="P40" i="15"/>
  <c r="O40" i="15"/>
  <c r="N40" i="15"/>
  <c r="M40" i="15"/>
  <c r="K40" i="15"/>
  <c r="J40" i="15"/>
  <c r="I40" i="15"/>
  <c r="H40" i="15"/>
  <c r="G40" i="15"/>
  <c r="F40" i="15"/>
  <c r="E40" i="15"/>
  <c r="L40" i="15" s="1"/>
  <c r="Q40" i="15" s="1"/>
  <c r="D40" i="15"/>
  <c r="X39" i="15"/>
  <c r="X41" i="15" s="1"/>
  <c r="W39" i="15"/>
  <c r="W41" i="15" s="1"/>
  <c r="V39" i="15"/>
  <c r="V41" i="15" s="1"/>
  <c r="U39" i="15"/>
  <c r="U41" i="15" s="1"/>
  <c r="T39" i="15"/>
  <c r="T41" i="15" s="1"/>
  <c r="S39" i="15"/>
  <c r="S41" i="15" s="1"/>
  <c r="R39" i="15"/>
  <c r="R41" i="15" s="1"/>
  <c r="P39" i="15"/>
  <c r="P41" i="15" s="1"/>
  <c r="O39" i="15"/>
  <c r="O41" i="15" s="1"/>
  <c r="N39" i="15"/>
  <c r="N41" i="15" s="1"/>
  <c r="M39" i="15"/>
  <c r="M41" i="15" s="1"/>
  <c r="J39" i="15"/>
  <c r="J41" i="15" s="1"/>
  <c r="K41" i="15" s="1"/>
  <c r="H39" i="15"/>
  <c r="H41" i="15" s="1"/>
  <c r="I41" i="15" s="1"/>
  <c r="F39" i="15"/>
  <c r="F41" i="15" s="1"/>
  <c r="G41" i="15" s="1"/>
  <c r="D39" i="15"/>
  <c r="D41" i="15" s="1"/>
  <c r="E41" i="15" s="1"/>
  <c r="X37" i="15"/>
  <c r="W37" i="15"/>
  <c r="V37" i="15"/>
  <c r="U37" i="15"/>
  <c r="T37" i="15"/>
  <c r="S37" i="15"/>
  <c r="R37" i="15"/>
  <c r="P37" i="15"/>
  <c r="O37" i="15"/>
  <c r="N37" i="15"/>
  <c r="M37" i="15"/>
  <c r="J37" i="15"/>
  <c r="K37" i="15" s="1"/>
  <c r="H37" i="15"/>
  <c r="I37" i="15" s="1"/>
  <c r="F37" i="15"/>
  <c r="G37" i="15" s="1"/>
  <c r="D37" i="15"/>
  <c r="E37" i="15" s="1"/>
  <c r="L37" i="15" s="1"/>
  <c r="Q37" i="15" s="1"/>
  <c r="X36" i="15"/>
  <c r="X38" i="15" s="1"/>
  <c r="W36" i="15"/>
  <c r="W38" i="15" s="1"/>
  <c r="V36" i="15"/>
  <c r="V38" i="15" s="1"/>
  <c r="U36" i="15"/>
  <c r="U38" i="15" s="1"/>
  <c r="T36" i="15"/>
  <c r="T38" i="15" s="1"/>
  <c r="S36" i="15"/>
  <c r="S38" i="15" s="1"/>
  <c r="R36" i="15"/>
  <c r="R38" i="15" s="1"/>
  <c r="P36" i="15"/>
  <c r="P38" i="15" s="1"/>
  <c r="O36" i="15"/>
  <c r="O38" i="15" s="1"/>
  <c r="N36" i="15"/>
  <c r="N38" i="15" s="1"/>
  <c r="M36" i="15"/>
  <c r="M38" i="15" s="1"/>
  <c r="K36" i="15"/>
  <c r="J36" i="15"/>
  <c r="J38" i="15" s="1"/>
  <c r="K38" i="15" s="1"/>
  <c r="I36" i="15"/>
  <c r="H36" i="15"/>
  <c r="H38" i="15" s="1"/>
  <c r="I38" i="15" s="1"/>
  <c r="G36" i="15"/>
  <c r="F36" i="15"/>
  <c r="F38" i="15" s="1"/>
  <c r="G38" i="15" s="1"/>
  <c r="E36" i="15"/>
  <c r="L36" i="15" s="1"/>
  <c r="Q36" i="15" s="1"/>
  <c r="D36" i="15"/>
  <c r="D38" i="15" s="1"/>
  <c r="E38" i="15" s="1"/>
  <c r="L38" i="15" s="1"/>
  <c r="X35" i="15"/>
  <c r="W35" i="15"/>
  <c r="V35" i="15"/>
  <c r="U35" i="15"/>
  <c r="T35" i="15"/>
  <c r="S35" i="15"/>
  <c r="R35" i="15"/>
  <c r="P35" i="15"/>
  <c r="O35" i="15"/>
  <c r="N35" i="15"/>
  <c r="M35" i="15"/>
  <c r="J35" i="15"/>
  <c r="K35" i="15" s="1"/>
  <c r="H35" i="15"/>
  <c r="I35" i="15" s="1"/>
  <c r="F35" i="15"/>
  <c r="G35" i="15" s="1"/>
  <c r="D35" i="15"/>
  <c r="E35" i="15" s="1"/>
  <c r="L35" i="15" s="1"/>
  <c r="Q35" i="15" s="1"/>
  <c r="X34" i="15"/>
  <c r="W34" i="15"/>
  <c r="V34" i="15"/>
  <c r="U34" i="15"/>
  <c r="T34" i="15"/>
  <c r="S34" i="15"/>
  <c r="R34" i="15"/>
  <c r="P34" i="15"/>
  <c r="O34" i="15"/>
  <c r="N34" i="15"/>
  <c r="M34" i="15"/>
  <c r="K34" i="15"/>
  <c r="J34" i="15"/>
  <c r="I34" i="15"/>
  <c r="H34" i="15"/>
  <c r="G34" i="15"/>
  <c r="F34" i="15"/>
  <c r="E34" i="15"/>
  <c r="L34" i="15" s="1"/>
  <c r="Q34" i="15" s="1"/>
  <c r="D34" i="15"/>
  <c r="X32" i="15"/>
  <c r="W32" i="15"/>
  <c r="V32" i="15"/>
  <c r="U32" i="15"/>
  <c r="T32" i="15"/>
  <c r="S32" i="15"/>
  <c r="R32" i="15"/>
  <c r="P32" i="15"/>
  <c r="O32" i="15"/>
  <c r="N32" i="15"/>
  <c r="M32" i="15"/>
  <c r="Q32" i="15" s="1"/>
  <c r="K32" i="15"/>
  <c r="J32" i="15"/>
  <c r="I32" i="15"/>
  <c r="H32" i="15"/>
  <c r="G32" i="15"/>
  <c r="F32" i="15"/>
  <c r="E32" i="15"/>
  <c r="L32" i="15" s="1"/>
  <c r="D32" i="15"/>
  <c r="X31" i="15"/>
  <c r="W31" i="15"/>
  <c r="V31" i="15"/>
  <c r="U31" i="15"/>
  <c r="T31" i="15"/>
  <c r="S31" i="15"/>
  <c r="R31" i="15"/>
  <c r="P31" i="15"/>
  <c r="O31" i="15"/>
  <c r="N31" i="15"/>
  <c r="M31" i="15"/>
  <c r="J31" i="15"/>
  <c r="K31" i="15" s="1"/>
  <c r="H31" i="15"/>
  <c r="I31" i="15" s="1"/>
  <c r="F31" i="15"/>
  <c r="G31" i="15" s="1"/>
  <c r="D31" i="15"/>
  <c r="E31" i="15" s="1"/>
  <c r="L31" i="15" s="1"/>
  <c r="Q31" i="15" s="1"/>
  <c r="X30" i="15"/>
  <c r="W30" i="15"/>
  <c r="V30" i="15"/>
  <c r="U30" i="15"/>
  <c r="T30" i="15"/>
  <c r="S30" i="15"/>
  <c r="R30" i="15"/>
  <c r="P30" i="15"/>
  <c r="O30" i="15"/>
  <c r="N30" i="15"/>
  <c r="M30" i="15"/>
  <c r="Q30" i="15" s="1"/>
  <c r="K30" i="15"/>
  <c r="J30" i="15"/>
  <c r="I30" i="15"/>
  <c r="H30" i="15"/>
  <c r="G30" i="15"/>
  <c r="F30" i="15"/>
  <c r="E30" i="15"/>
  <c r="L30" i="15" s="1"/>
  <c r="D30" i="15"/>
  <c r="X29" i="15"/>
  <c r="X33" i="15" s="1"/>
  <c r="W29" i="15"/>
  <c r="V29" i="15"/>
  <c r="V33" i="15" s="1"/>
  <c r="U29" i="15"/>
  <c r="T29" i="15"/>
  <c r="T33" i="15" s="1"/>
  <c r="S29" i="15"/>
  <c r="R29" i="15"/>
  <c r="R33" i="15" s="1"/>
  <c r="P29" i="15"/>
  <c r="P33" i="15" s="1"/>
  <c r="O29" i="15"/>
  <c r="N29" i="15"/>
  <c r="N33" i="15" s="1"/>
  <c r="M29" i="15"/>
  <c r="J29" i="15"/>
  <c r="K29" i="15" s="1"/>
  <c r="H29" i="15"/>
  <c r="I29" i="15" s="1"/>
  <c r="F29" i="15"/>
  <c r="G29" i="15" s="1"/>
  <c r="D29" i="15"/>
  <c r="E29" i="15" s="1"/>
  <c r="L29" i="15" s="1"/>
  <c r="Q29" i="15" s="1"/>
  <c r="X28" i="15"/>
  <c r="W28" i="15"/>
  <c r="W33" i="15" s="1"/>
  <c r="V28" i="15"/>
  <c r="U28" i="15"/>
  <c r="U33" i="15" s="1"/>
  <c r="T28" i="15"/>
  <c r="S28" i="15"/>
  <c r="S33" i="15" s="1"/>
  <c r="R28" i="15"/>
  <c r="P28" i="15"/>
  <c r="O28" i="15"/>
  <c r="O33" i="15" s="1"/>
  <c r="N28" i="15"/>
  <c r="M28" i="15"/>
  <c r="M33" i="15" s="1"/>
  <c r="K28" i="15"/>
  <c r="J28" i="15"/>
  <c r="I28" i="15"/>
  <c r="H28" i="15"/>
  <c r="G28" i="15"/>
  <c r="F28" i="15"/>
  <c r="E28" i="15"/>
  <c r="L28" i="15" s="1"/>
  <c r="D28" i="15"/>
  <c r="X26" i="15"/>
  <c r="W26" i="15"/>
  <c r="V26" i="15"/>
  <c r="U26" i="15"/>
  <c r="T26" i="15"/>
  <c r="S26" i="15"/>
  <c r="R26" i="15"/>
  <c r="P26" i="15"/>
  <c r="O26" i="15"/>
  <c r="N26" i="15"/>
  <c r="M26" i="15"/>
  <c r="K26" i="15"/>
  <c r="J26" i="15"/>
  <c r="I26" i="15"/>
  <c r="H26" i="15"/>
  <c r="G26" i="15"/>
  <c r="F26" i="15"/>
  <c r="E26" i="15"/>
  <c r="L26" i="15" s="1"/>
  <c r="Q26" i="15" s="1"/>
  <c r="D26" i="15"/>
  <c r="X25" i="15"/>
  <c r="W25" i="15"/>
  <c r="V25" i="15"/>
  <c r="U25" i="15"/>
  <c r="T25" i="15"/>
  <c r="S25" i="15"/>
  <c r="R25" i="15"/>
  <c r="P25" i="15"/>
  <c r="P27" i="15" s="1"/>
  <c r="O25" i="15"/>
  <c r="N25" i="15"/>
  <c r="N27" i="15" s="1"/>
  <c r="M25" i="15"/>
  <c r="J25" i="15"/>
  <c r="K25" i="15" s="1"/>
  <c r="H25" i="15"/>
  <c r="I25" i="15" s="1"/>
  <c r="F25" i="15"/>
  <c r="G25" i="15" s="1"/>
  <c r="D25" i="15"/>
  <c r="E25" i="15" s="1"/>
  <c r="L25" i="15" s="1"/>
  <c r="Q25" i="15" s="1"/>
  <c r="X24" i="15"/>
  <c r="W24" i="15"/>
  <c r="V24" i="15"/>
  <c r="U24" i="15"/>
  <c r="T24" i="15"/>
  <c r="S24" i="15"/>
  <c r="R24" i="15"/>
  <c r="P24" i="15"/>
  <c r="O24" i="15"/>
  <c r="N24" i="15"/>
  <c r="M24" i="15"/>
  <c r="K24" i="15"/>
  <c r="J24" i="15"/>
  <c r="I24" i="15"/>
  <c r="H24" i="15"/>
  <c r="G24" i="15"/>
  <c r="F24" i="15"/>
  <c r="E24" i="15"/>
  <c r="L24" i="15" s="1"/>
  <c r="Q24" i="15" s="1"/>
  <c r="D24" i="15"/>
  <c r="X23" i="15"/>
  <c r="X27" i="15" s="1"/>
  <c r="W23" i="15"/>
  <c r="V23" i="15"/>
  <c r="V27" i="15" s="1"/>
  <c r="U23" i="15"/>
  <c r="T23" i="15"/>
  <c r="T27" i="15" s="1"/>
  <c r="S23" i="15"/>
  <c r="R23" i="15"/>
  <c r="R27" i="15" s="1"/>
  <c r="P23" i="15"/>
  <c r="O23" i="15"/>
  <c r="N23" i="15"/>
  <c r="M23" i="15"/>
  <c r="J23" i="15"/>
  <c r="K23" i="15" s="1"/>
  <c r="H23" i="15"/>
  <c r="I23" i="15" s="1"/>
  <c r="F23" i="15"/>
  <c r="G23" i="15" s="1"/>
  <c r="D23" i="15"/>
  <c r="E23" i="15" s="1"/>
  <c r="L23" i="15" s="1"/>
  <c r="Q23" i="15" s="1"/>
  <c r="X22" i="15"/>
  <c r="W22" i="15"/>
  <c r="V22" i="15"/>
  <c r="U22" i="15"/>
  <c r="U27" i="15" s="1"/>
  <c r="T22" i="15"/>
  <c r="S22" i="15"/>
  <c r="S27" i="15" s="1"/>
  <c r="R22" i="15"/>
  <c r="P22" i="15"/>
  <c r="O22" i="15"/>
  <c r="N22" i="15"/>
  <c r="M22" i="15"/>
  <c r="K22" i="15"/>
  <c r="J22" i="15"/>
  <c r="I22" i="15"/>
  <c r="H22" i="15"/>
  <c r="G22" i="15"/>
  <c r="F22" i="15"/>
  <c r="E22" i="15"/>
  <c r="L22" i="15" s="1"/>
  <c r="Q22" i="15" s="1"/>
  <c r="D22" i="15"/>
  <c r="X20" i="15"/>
  <c r="W20" i="15"/>
  <c r="V20" i="15"/>
  <c r="U20" i="15"/>
  <c r="T20" i="15"/>
  <c r="S20" i="15"/>
  <c r="R20" i="15"/>
  <c r="P20" i="15"/>
  <c r="O20" i="15"/>
  <c r="N20" i="15"/>
  <c r="M20" i="15"/>
  <c r="J20" i="15"/>
  <c r="K20" i="15" s="1"/>
  <c r="H20" i="15"/>
  <c r="I20" i="15" s="1"/>
  <c r="F20" i="15"/>
  <c r="G20" i="15" s="1"/>
  <c r="D20" i="15"/>
  <c r="E20" i="15" s="1"/>
  <c r="L20" i="15" s="1"/>
  <c r="Q20" i="15" s="1"/>
  <c r="X19" i="15"/>
  <c r="X21" i="15" s="1"/>
  <c r="W19" i="15"/>
  <c r="W21" i="15" s="1"/>
  <c r="V19" i="15"/>
  <c r="V21" i="15" s="1"/>
  <c r="U19" i="15"/>
  <c r="U21" i="15" s="1"/>
  <c r="T19" i="15"/>
  <c r="T21" i="15" s="1"/>
  <c r="S19" i="15"/>
  <c r="S21" i="15" s="1"/>
  <c r="R19" i="15"/>
  <c r="R21" i="15" s="1"/>
  <c r="P19" i="15"/>
  <c r="P21" i="15" s="1"/>
  <c r="O19" i="15"/>
  <c r="O21" i="15" s="1"/>
  <c r="N19" i="15"/>
  <c r="N21" i="15" s="1"/>
  <c r="M19" i="15"/>
  <c r="M21" i="15" s="1"/>
  <c r="K19" i="15"/>
  <c r="J19" i="15"/>
  <c r="J21" i="15" s="1"/>
  <c r="K21" i="15" s="1"/>
  <c r="I19" i="15"/>
  <c r="H19" i="15"/>
  <c r="H21" i="15" s="1"/>
  <c r="I21" i="15" s="1"/>
  <c r="G19" i="15"/>
  <c r="F19" i="15"/>
  <c r="F21" i="15" s="1"/>
  <c r="G21" i="15" s="1"/>
  <c r="E19" i="15"/>
  <c r="L19" i="15" s="1"/>
  <c r="Q19" i="15" s="1"/>
  <c r="D19" i="15"/>
  <c r="D21" i="15" s="1"/>
  <c r="E21" i="15" s="1"/>
  <c r="L21" i="15" s="1"/>
  <c r="Q21" i="15" s="1"/>
  <c r="X17" i="15"/>
  <c r="W17" i="15"/>
  <c r="V17" i="15"/>
  <c r="U17" i="15"/>
  <c r="T17" i="15"/>
  <c r="S17" i="15"/>
  <c r="R17" i="15"/>
  <c r="P17" i="15"/>
  <c r="O17" i="15"/>
  <c r="N17" i="15"/>
  <c r="M17" i="15"/>
  <c r="K17" i="15"/>
  <c r="J17" i="15"/>
  <c r="I17" i="15"/>
  <c r="H17" i="15"/>
  <c r="G17" i="15"/>
  <c r="F17" i="15"/>
  <c r="E17" i="15"/>
  <c r="L17" i="15" s="1"/>
  <c r="Q17" i="15" s="1"/>
  <c r="D17" i="15"/>
  <c r="X16" i="15"/>
  <c r="W16" i="15"/>
  <c r="V16" i="15"/>
  <c r="U16" i="15"/>
  <c r="T16" i="15"/>
  <c r="S16" i="15"/>
  <c r="R16" i="15"/>
  <c r="P16" i="15"/>
  <c r="O16" i="15"/>
  <c r="N16" i="15"/>
  <c r="M16" i="15"/>
  <c r="J16" i="15"/>
  <c r="K16" i="15" s="1"/>
  <c r="H16" i="15"/>
  <c r="I16" i="15" s="1"/>
  <c r="F16" i="15"/>
  <c r="G16" i="15" s="1"/>
  <c r="D16" i="15"/>
  <c r="E16" i="15" s="1"/>
  <c r="L16" i="15" s="1"/>
  <c r="Q16" i="15" s="1"/>
  <c r="X15" i="15"/>
  <c r="W15" i="15"/>
  <c r="V15" i="15"/>
  <c r="U15" i="15"/>
  <c r="T15" i="15"/>
  <c r="S15" i="15"/>
  <c r="R15" i="15"/>
  <c r="P15" i="15"/>
  <c r="O15" i="15"/>
  <c r="N15" i="15"/>
  <c r="M15" i="15"/>
  <c r="K15" i="15"/>
  <c r="J15" i="15"/>
  <c r="I15" i="15"/>
  <c r="H15" i="15"/>
  <c r="G15" i="15"/>
  <c r="F15" i="15"/>
  <c r="E15" i="15"/>
  <c r="L15" i="15" s="1"/>
  <c r="Q15" i="15" s="1"/>
  <c r="D15" i="15"/>
  <c r="X14" i="15"/>
  <c r="X18" i="15" s="1"/>
  <c r="W14" i="15"/>
  <c r="W18" i="15" s="1"/>
  <c r="V14" i="15"/>
  <c r="V18" i="15" s="1"/>
  <c r="U14" i="15"/>
  <c r="U18" i="15" s="1"/>
  <c r="T14" i="15"/>
  <c r="T18" i="15" s="1"/>
  <c r="S14" i="15"/>
  <c r="S18" i="15" s="1"/>
  <c r="R14" i="15"/>
  <c r="R18" i="15" s="1"/>
  <c r="P14" i="15"/>
  <c r="P18" i="15" s="1"/>
  <c r="O14" i="15"/>
  <c r="O18" i="15" s="1"/>
  <c r="N14" i="15"/>
  <c r="N18" i="15" s="1"/>
  <c r="M14" i="15"/>
  <c r="M18" i="15" s="1"/>
  <c r="J14" i="15"/>
  <c r="K14" i="15" s="1"/>
  <c r="H14" i="15"/>
  <c r="I14" i="15" s="1"/>
  <c r="F14" i="15"/>
  <c r="G14" i="15" s="1"/>
  <c r="D14" i="15"/>
  <c r="E14" i="15" s="1"/>
  <c r="L14" i="15" s="1"/>
  <c r="Q14" i="15" s="1"/>
  <c r="X12" i="15"/>
  <c r="W12" i="15"/>
  <c r="V12" i="15"/>
  <c r="U12" i="15"/>
  <c r="T12" i="15"/>
  <c r="S12" i="15"/>
  <c r="R12" i="15"/>
  <c r="P12" i="15"/>
  <c r="O12" i="15"/>
  <c r="N12" i="15"/>
  <c r="M12" i="15"/>
  <c r="J12" i="15"/>
  <c r="K12" i="15" s="1"/>
  <c r="H12" i="15"/>
  <c r="I12" i="15" s="1"/>
  <c r="F12" i="15"/>
  <c r="G12" i="15" s="1"/>
  <c r="D12" i="15"/>
  <c r="E12" i="15" s="1"/>
  <c r="X11" i="15"/>
  <c r="X111" i="15" s="1"/>
  <c r="W11" i="15"/>
  <c r="W111" i="15" s="1"/>
  <c r="V11" i="15"/>
  <c r="V111" i="15" s="1"/>
  <c r="U11" i="15"/>
  <c r="U111" i="15" s="1"/>
  <c r="T11" i="15"/>
  <c r="T111" i="15" s="1"/>
  <c r="S11" i="15"/>
  <c r="S111" i="15" s="1"/>
  <c r="R11" i="15"/>
  <c r="R111" i="15" s="1"/>
  <c r="P11" i="15"/>
  <c r="P111" i="15" s="1"/>
  <c r="O11" i="15"/>
  <c r="O111" i="15" s="1"/>
  <c r="N11" i="15"/>
  <c r="N111" i="15" s="1"/>
  <c r="M11" i="15"/>
  <c r="M111" i="15" s="1"/>
  <c r="J11" i="15"/>
  <c r="J111" i="15" s="1"/>
  <c r="K111" i="15" s="1"/>
  <c r="H11" i="15"/>
  <c r="H111" i="15" s="1"/>
  <c r="I111" i="15" s="1"/>
  <c r="F11" i="15"/>
  <c r="F111" i="15" s="1"/>
  <c r="G111" i="15" s="1"/>
  <c r="D11" i="15"/>
  <c r="D111" i="15" s="1"/>
  <c r="E111" i="15" s="1"/>
  <c r="L111" i="15" s="1"/>
  <c r="Q111" i="15" s="1"/>
  <c r="L12" i="15" l="1"/>
  <c r="Q12" i="15" s="1"/>
  <c r="E11" i="15"/>
  <c r="G11" i="15"/>
  <c r="I11" i="15"/>
  <c r="K11" i="15"/>
  <c r="M13" i="15"/>
  <c r="O13" i="15"/>
  <c r="S13" i="15"/>
  <c r="U13" i="15"/>
  <c r="W13" i="15"/>
  <c r="D18" i="15"/>
  <c r="E18" i="15" s="1"/>
  <c r="F18" i="15"/>
  <c r="G18" i="15" s="1"/>
  <c r="H18" i="15"/>
  <c r="I18" i="15" s="1"/>
  <c r="J18" i="15"/>
  <c r="K18" i="15" s="1"/>
  <c r="M27" i="15"/>
  <c r="O27" i="15"/>
  <c r="W27" i="15"/>
  <c r="D27" i="15"/>
  <c r="E27" i="15" s="1"/>
  <c r="H27" i="15"/>
  <c r="I27" i="15" s="1"/>
  <c r="F33" i="15"/>
  <c r="G33" i="15" s="1"/>
  <c r="J33" i="15"/>
  <c r="K33" i="15" s="1"/>
  <c r="D13" i="15"/>
  <c r="E13" i="15" s="1"/>
  <c r="F13" i="15"/>
  <c r="G13" i="15" s="1"/>
  <c r="H13" i="15"/>
  <c r="I13" i="15" s="1"/>
  <c r="J13" i="15"/>
  <c r="K13" i="15" s="1"/>
  <c r="N13" i="15"/>
  <c r="P13" i="15"/>
  <c r="R13" i="15"/>
  <c r="T13" i="15"/>
  <c r="V13" i="15"/>
  <c r="X13" i="15"/>
  <c r="F27" i="15"/>
  <c r="G27" i="15" s="1"/>
  <c r="J27" i="15"/>
  <c r="K27" i="15" s="1"/>
  <c r="Q28" i="15"/>
  <c r="D33" i="15"/>
  <c r="E33" i="15" s="1"/>
  <c r="L33" i="15" s="1"/>
  <c r="Q33" i="15" s="1"/>
  <c r="H33" i="15"/>
  <c r="I33" i="15" s="1"/>
  <c r="Q38" i="15"/>
  <c r="L41" i="15"/>
  <c r="Q41" i="15" s="1"/>
  <c r="L47" i="15"/>
  <c r="Q47" i="15" s="1"/>
  <c r="L49" i="15"/>
  <c r="Q49" i="15" s="1"/>
  <c r="E39" i="15"/>
  <c r="G39" i="15"/>
  <c r="I39" i="15"/>
  <c r="K39" i="15"/>
  <c r="E43" i="15"/>
  <c r="G43" i="15"/>
  <c r="I43" i="15"/>
  <c r="K43" i="15"/>
  <c r="E53" i="15"/>
  <c r="G53" i="15"/>
  <c r="I53" i="15"/>
  <c r="K53" i="15"/>
  <c r="M62" i="15"/>
  <c r="O62" i="15"/>
  <c r="F62" i="15"/>
  <c r="G62" i="15" s="1"/>
  <c r="J62" i="15"/>
  <c r="K62" i="15" s="1"/>
  <c r="L68" i="15"/>
  <c r="Q68" i="15" s="1"/>
  <c r="L66" i="15"/>
  <c r="Q66" i="15" s="1"/>
  <c r="Q71" i="15"/>
  <c r="L72" i="15"/>
  <c r="Q72" i="15" s="1"/>
  <c r="L74" i="15"/>
  <c r="Q74" i="15" s="1"/>
  <c r="L80" i="15"/>
  <c r="Q80" i="15" s="1"/>
  <c r="L82" i="15"/>
  <c r="Q82" i="15" s="1"/>
  <c r="D62" i="15"/>
  <c r="E62" i="15" s="1"/>
  <c r="H62" i="15"/>
  <c r="I62" i="15" s="1"/>
  <c r="E64" i="15"/>
  <c r="G64" i="15"/>
  <c r="I64" i="15"/>
  <c r="K64" i="15"/>
  <c r="E76" i="15"/>
  <c r="G76" i="15"/>
  <c r="I76" i="15"/>
  <c r="K76" i="15"/>
  <c r="E84" i="15"/>
  <c r="G84" i="15"/>
  <c r="I84" i="15"/>
  <c r="K84" i="15"/>
  <c r="M93" i="15"/>
  <c r="O93" i="15"/>
  <c r="S93" i="15"/>
  <c r="U93" i="15"/>
  <c r="W93" i="15"/>
  <c r="L95" i="15"/>
  <c r="Q95" i="15" s="1"/>
  <c r="L99" i="15"/>
  <c r="Q99" i="15" s="1"/>
  <c r="L101" i="15"/>
  <c r="Q101" i="15" s="1"/>
  <c r="L103" i="15"/>
  <c r="Q103" i="15" s="1"/>
  <c r="L106" i="15"/>
  <c r="Q106" i="15" s="1"/>
  <c r="L108" i="15"/>
  <c r="Q108" i="15" s="1"/>
  <c r="Q93" i="15"/>
  <c r="H96" i="15"/>
  <c r="I96" i="15" s="1"/>
  <c r="L96" i="15" s="1"/>
  <c r="Q96" i="15" s="1"/>
  <c r="J96" i="15"/>
  <c r="K96" i="15" s="1"/>
  <c r="E97" i="15"/>
  <c r="L97" i="15" s="1"/>
  <c r="Q97" i="15" s="1"/>
  <c r="G97" i="15"/>
  <c r="K104" i="15" s="1"/>
  <c r="L104" i="15" s="1"/>
  <c r="Q104" i="15" s="1"/>
  <c r="I97" i="15"/>
  <c r="K97" i="15"/>
  <c r="L84" i="15" l="1"/>
  <c r="Q84" i="15" s="1"/>
  <c r="L76" i="15"/>
  <c r="Q76" i="15" s="1"/>
  <c r="L64" i="15"/>
  <c r="Q64" i="15" s="1"/>
  <c r="L62" i="15"/>
  <c r="Q62" i="15" s="1"/>
  <c r="L13" i="15"/>
  <c r="Q13" i="15" s="1"/>
  <c r="L27" i="15"/>
  <c r="Q27" i="15" s="1"/>
  <c r="L11" i="15"/>
  <c r="Q11" i="15" s="1"/>
  <c r="L53" i="15"/>
  <c r="Q53" i="15" s="1"/>
  <c r="L43" i="15"/>
  <c r="Q43" i="15" s="1"/>
  <c r="L39" i="15"/>
  <c r="Q39" i="15" s="1"/>
  <c r="L18" i="15"/>
  <c r="Q18" i="15" s="1"/>
</calcChain>
</file>

<file path=xl/sharedStrings.xml><?xml version="1.0" encoding="utf-8"?>
<sst xmlns="http://schemas.openxmlformats.org/spreadsheetml/2006/main" count="136" uniqueCount="92">
  <si>
    <t xml:space="preserve">Сведения по судебным участкам Кировской области </t>
  </si>
  <si>
    <t>о нагрузке по оконченным уголовным делам, гражданским (административным) делам, делам об административных правонарушениях и материалам за 6 месяцев 2024 г.</t>
  </si>
  <si>
    <t>№ участ-ка</t>
  </si>
  <si>
    <t>район</t>
  </si>
  <si>
    <t>коэф-фици-ент нагруз-ки</t>
  </si>
  <si>
    <t xml:space="preserve"> окончено</t>
  </si>
  <si>
    <t>Остаток дел</t>
  </si>
  <si>
    <t>уголовные</t>
  </si>
  <si>
    <t>материалы</t>
  </si>
  <si>
    <t>общая среднемесячная нагрузка</t>
  </si>
  <si>
    <t>с нарушением срока,устан.ст.</t>
  </si>
  <si>
    <t>уголовных</t>
  </si>
  <si>
    <t>гражданских</t>
  </si>
  <si>
    <t>административных</t>
  </si>
  <si>
    <t>окончено</t>
  </si>
  <si>
    <t>на 1 судью в месяц</t>
  </si>
  <si>
    <t xml:space="preserve">гражданские </t>
  </si>
  <si>
    <t>административные</t>
  </si>
  <si>
    <t>об административных правонарушениях</t>
  </si>
  <si>
    <t>227, 233, 321 УПК</t>
  </si>
  <si>
    <t xml:space="preserve"> ГПК</t>
  </si>
  <si>
    <t xml:space="preserve"> КАС</t>
  </si>
  <si>
    <t xml:space="preserve">29,6 КоАП и др актами </t>
  </si>
  <si>
    <t>2</t>
  </si>
  <si>
    <t>верхнекамский</t>
  </si>
  <si>
    <t>Итого по Верхнекамскому району</t>
  </si>
  <si>
    <t>вятскополянский</t>
  </si>
  <si>
    <t>Итого по Вятскополянскому району</t>
  </si>
  <si>
    <t>зуевский</t>
  </si>
  <si>
    <t>фаленский</t>
  </si>
  <si>
    <t>Итого по Зуевскому району</t>
  </si>
  <si>
    <t>кирово-чепецкий</t>
  </si>
  <si>
    <t>Итого по Кирово-Чепецкому району</t>
  </si>
  <si>
    <t>котельничский</t>
  </si>
  <si>
    <t xml:space="preserve">даровской </t>
  </si>
  <si>
    <t>орловский</t>
  </si>
  <si>
    <t>Итого по Котельничскому району</t>
  </si>
  <si>
    <t>Куменский</t>
  </si>
  <si>
    <t>Лузский</t>
  </si>
  <si>
    <t>малмыжский</t>
  </si>
  <si>
    <t>кильмезский</t>
  </si>
  <si>
    <t>Итого по Малмыжскому району</t>
  </si>
  <si>
    <t>мурашинский</t>
  </si>
  <si>
    <t>опаринский</t>
  </si>
  <si>
    <t>Итого по Мурашинскому району</t>
  </si>
  <si>
    <t>немский</t>
  </si>
  <si>
    <t>нолинский</t>
  </si>
  <si>
    <t>сунский</t>
  </si>
  <si>
    <t>Итого по Нолинскому району</t>
  </si>
  <si>
    <t>омутнинский</t>
  </si>
  <si>
    <t>афанасьевский</t>
  </si>
  <si>
    <t>Итого по Омутнинскому району</t>
  </si>
  <si>
    <t>Оричевский</t>
  </si>
  <si>
    <t>Подосиновский</t>
  </si>
  <si>
    <t>санчурский</t>
  </si>
  <si>
    <t>кикнурский</t>
  </si>
  <si>
    <t>Итого по Санчурскому району</t>
  </si>
  <si>
    <t>слободской</t>
  </si>
  <si>
    <t>белохолуницкий</t>
  </si>
  <si>
    <t>нагорский</t>
  </si>
  <si>
    <t>Итого по Слободскому району</t>
  </si>
  <si>
    <t>советский</t>
  </si>
  <si>
    <t>верхошижемский</t>
  </si>
  <si>
    <t>лебяжский</t>
  </si>
  <si>
    <t>пижанский</t>
  </si>
  <si>
    <t>Итого по Советскому району</t>
  </si>
  <si>
    <t>унинский</t>
  </si>
  <si>
    <t>богородский</t>
  </si>
  <si>
    <t>Итого по Унинскому району</t>
  </si>
  <si>
    <t>уржумский</t>
  </si>
  <si>
    <t>шабалинский</t>
  </si>
  <si>
    <t>свечинский</t>
  </si>
  <si>
    <t>Итого по Шабалинскому району</t>
  </si>
  <si>
    <t>юрьянский</t>
  </si>
  <si>
    <t>Итого по Юрьянскому району</t>
  </si>
  <si>
    <t>яранский</t>
  </si>
  <si>
    <t>арбажский</t>
  </si>
  <si>
    <t>тужинский</t>
  </si>
  <si>
    <t>Итого по Яранскому району</t>
  </si>
  <si>
    <t>ленинский</t>
  </si>
  <si>
    <t>Итого по Ленинскому району</t>
  </si>
  <si>
    <t>нововятский</t>
  </si>
  <si>
    <t>Итого по Нововятскому району</t>
  </si>
  <si>
    <t>октябрьский</t>
  </si>
  <si>
    <t>Итого по Октябрьскому району</t>
  </si>
  <si>
    <t>первомайский</t>
  </si>
  <si>
    <t>Итого по Первомайскому району</t>
  </si>
  <si>
    <t>Итого по области</t>
  </si>
  <si>
    <t>гражданские</t>
  </si>
  <si>
    <t>админ.правонарушениях</t>
  </si>
  <si>
    <t xml:space="preserve">административные </t>
  </si>
  <si>
    <t>средне-месяч-ная нагрузка по 1 инстанции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</si>
</sst>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6"/>
      <name val="Arial Cyr"/>
      <family val="2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sz val="9"/>
      <name val="Arial Cyr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000000"/>
      </patternFill>
    </fill>
    <fill>
      <patternFill patternType="solid">
        <fgColor rgb="FFCCFFCC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1" fontId="8" fillId="2" borderId="31" xfId="0" applyNumberFormat="1" applyFont="1" applyFill="1" applyBorder="1" applyAlignment="1">
      <alignment horizontal="center" vertical="center"/>
    </xf>
    <xf numFmtId="164" fontId="8" fillId="2" borderId="31" xfId="0" applyNumberFormat="1" applyFont="1" applyFill="1" applyBorder="1" applyAlignment="1">
      <alignment horizontal="center" vertical="center"/>
    </xf>
    <xf numFmtId="1" fontId="8" fillId="2" borderId="15" xfId="0" applyNumberFormat="1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1" fontId="7" fillId="0" borderId="27" xfId="0" applyNumberFormat="1" applyFont="1" applyFill="1" applyBorder="1" applyAlignment="1">
      <alignment horizontal="center" vertical="center"/>
    </xf>
    <xf numFmtId="164" fontId="7" fillId="0" borderId="27" xfId="0" applyNumberFormat="1" applyFont="1" applyFill="1" applyBorder="1" applyAlignment="1">
      <alignment horizontal="center" vertical="center"/>
    </xf>
    <xf numFmtId="164" fontId="8" fillId="2" borderId="27" xfId="0" applyNumberFormat="1" applyFont="1" applyFill="1" applyBorder="1" applyAlignment="1">
      <alignment horizontal="center" vertical="center"/>
    </xf>
    <xf numFmtId="1" fontId="7" fillId="0" borderId="6" xfId="0" applyNumberFormat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1" fontId="7" fillId="0" borderId="29" xfId="0" applyNumberFormat="1" applyFont="1" applyFill="1" applyBorder="1" applyAlignment="1">
      <alignment horizontal="center" vertical="center"/>
    </xf>
    <xf numFmtId="164" fontId="7" fillId="0" borderId="29" xfId="0" applyNumberFormat="1" applyFont="1" applyFill="1" applyBorder="1" applyAlignment="1">
      <alignment horizontal="center" vertical="center"/>
    </xf>
    <xf numFmtId="164" fontId="8" fillId="2" borderId="29" xfId="0" applyNumberFormat="1" applyFont="1" applyFill="1" applyBorder="1" applyAlignment="1">
      <alignment horizontal="center" vertical="center"/>
    </xf>
    <xf numFmtId="1" fontId="7" fillId="0" borderId="13" xfId="0" applyNumberFormat="1" applyFont="1" applyFill="1" applyBorder="1" applyAlignment="1">
      <alignment horizontal="center" vertical="center"/>
    </xf>
    <xf numFmtId="1" fontId="8" fillId="0" borderId="31" xfId="0" applyNumberFormat="1" applyFont="1" applyFill="1" applyBorder="1" applyAlignment="1">
      <alignment horizontal="center" vertical="center"/>
    </xf>
    <xf numFmtId="164" fontId="8" fillId="0" borderId="31" xfId="0" applyNumberFormat="1" applyFont="1" applyFill="1" applyBorder="1" applyAlignment="1">
      <alignment horizontal="center" vertical="center"/>
    </xf>
    <xf numFmtId="1" fontId="8" fillId="0" borderId="15" xfId="0" applyNumberFormat="1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1" fontId="7" fillId="0" borderId="33" xfId="0" applyNumberFormat="1" applyFont="1" applyFill="1" applyBorder="1" applyAlignment="1">
      <alignment horizontal="center" vertical="center"/>
    </xf>
    <xf numFmtId="164" fontId="7" fillId="0" borderId="33" xfId="0" applyNumberFormat="1" applyFont="1" applyFill="1" applyBorder="1" applyAlignment="1">
      <alignment horizontal="center" vertical="center"/>
    </xf>
    <xf numFmtId="164" fontId="8" fillId="2" borderId="33" xfId="0" applyNumberFormat="1" applyFont="1" applyFill="1" applyBorder="1" applyAlignment="1">
      <alignment horizontal="center" vertical="center"/>
    </xf>
    <xf numFmtId="1" fontId="7" fillId="0" borderId="34" xfId="0" applyNumberFormat="1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1" fontId="7" fillId="0" borderId="36" xfId="0" applyNumberFormat="1" applyFont="1" applyFill="1" applyBorder="1" applyAlignment="1">
      <alignment horizontal="center" vertical="center"/>
    </xf>
    <xf numFmtId="164" fontId="7" fillId="0" borderId="36" xfId="0" applyNumberFormat="1" applyFont="1" applyFill="1" applyBorder="1" applyAlignment="1">
      <alignment horizontal="center" vertical="center"/>
    </xf>
    <xf numFmtId="164" fontId="8" fillId="2" borderId="36" xfId="0" applyNumberFormat="1" applyFont="1" applyFill="1" applyBorder="1" applyAlignment="1">
      <alignment horizontal="center" vertical="center"/>
    </xf>
    <xf numFmtId="1" fontId="7" fillId="0" borderId="37" xfId="0" applyNumberFormat="1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1" fontId="8" fillId="0" borderId="33" xfId="0" applyNumberFormat="1" applyFont="1" applyFill="1" applyBorder="1" applyAlignment="1">
      <alignment horizontal="center" vertical="center"/>
    </xf>
    <xf numFmtId="164" fontId="8" fillId="0" borderId="33" xfId="0" applyNumberFormat="1" applyFont="1" applyFill="1" applyBorder="1" applyAlignment="1">
      <alignment horizontal="center" vertical="center"/>
    </xf>
    <xf numFmtId="1" fontId="8" fillId="0" borderId="34" xfId="0" applyNumberFormat="1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1" fontId="8" fillId="0" borderId="36" xfId="0" applyNumberFormat="1" applyFont="1" applyFill="1" applyBorder="1" applyAlignment="1">
      <alignment horizontal="center" vertical="center"/>
    </xf>
    <xf numFmtId="164" fontId="8" fillId="0" borderId="36" xfId="0" applyNumberFormat="1" applyFont="1" applyFill="1" applyBorder="1" applyAlignment="1">
      <alignment horizontal="center" vertical="center"/>
    </xf>
    <xf numFmtId="1" fontId="8" fillId="0" borderId="37" xfId="0" applyNumberFormat="1" applyFont="1" applyFill="1" applyBorder="1" applyAlignment="1">
      <alignment horizontal="center" vertical="center"/>
    </xf>
    <xf numFmtId="1" fontId="9" fillId="0" borderId="31" xfId="0" applyNumberFormat="1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2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 vertical="center" textRotation="90" wrapText="1"/>
    </xf>
    <xf numFmtId="0" fontId="5" fillId="0" borderId="22" xfId="0" applyFont="1" applyFill="1" applyBorder="1" applyAlignment="1">
      <alignment horizontal="center" vertical="center" textRotation="90" wrapText="1"/>
    </xf>
    <xf numFmtId="0" fontId="5" fillId="0" borderId="25" xfId="0" applyFont="1" applyFill="1" applyBorder="1" applyAlignment="1">
      <alignment horizontal="center" vertical="center" textRotation="90" wrapText="1"/>
    </xf>
    <xf numFmtId="0" fontId="2" fillId="0" borderId="7" xfId="0" applyFont="1" applyFill="1" applyBorder="1" applyAlignment="1">
      <alignment horizontal="center" vertical="center" textRotation="90" wrapText="1"/>
    </xf>
    <xf numFmtId="0" fontId="2" fillId="0" borderId="24" xfId="0" applyFont="1" applyFill="1" applyBorder="1" applyAlignment="1">
      <alignment horizontal="center" vertical="center" textRotation="90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74;&#1086;&#1076;&#1085;&#1099;&#1077;%20&#1086;&#1090;&#1095;&#1077;&#1090;&#1099;/262-6-2024%20&#1091;&#1095;&#1072;&#1089;&#1090;&#1082;&#1080;%20&#1087;&#1086;%20&#1089;&#1091;&#1076;&#1077;&#1073;&#1085;&#1099;&#1084;%20&#1088;&#1072;&#1081;&#1086;&#1085;&#1072;&#10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пост"/>
      <sheetName val="окон"/>
      <sheetName val="сроки рассм"/>
      <sheetName val="сроки рассм %"/>
      <sheetName val="расчет бумаги"/>
      <sheetName val="Лист1"/>
    </sheetNames>
    <sheetDataSet>
      <sheetData sheetId="0">
        <row r="3">
          <cell r="C3">
            <v>5</v>
          </cell>
          <cell r="D3">
            <v>0</v>
          </cell>
          <cell r="E3">
            <v>2</v>
          </cell>
          <cell r="G3">
            <v>380</v>
          </cell>
          <cell r="H3">
            <v>0</v>
          </cell>
          <cell r="I3">
            <v>3</v>
          </cell>
          <cell r="K3">
            <v>53</v>
          </cell>
          <cell r="L3">
            <v>0</v>
          </cell>
          <cell r="M3">
            <v>0</v>
          </cell>
          <cell r="O3">
            <v>78</v>
          </cell>
          <cell r="P3">
            <v>0</v>
          </cell>
          <cell r="Q3">
            <v>1</v>
          </cell>
          <cell r="R3">
            <v>211</v>
          </cell>
          <cell r="S3">
            <v>1</v>
          </cell>
          <cell r="T3">
            <v>5</v>
          </cell>
        </row>
        <row r="4">
          <cell r="C4">
            <v>9</v>
          </cell>
          <cell r="D4">
            <v>0</v>
          </cell>
          <cell r="E4">
            <v>1</v>
          </cell>
          <cell r="G4">
            <v>653</v>
          </cell>
          <cell r="H4">
            <v>0</v>
          </cell>
          <cell r="I4">
            <v>9</v>
          </cell>
          <cell r="K4">
            <v>73</v>
          </cell>
          <cell r="L4">
            <v>0</v>
          </cell>
          <cell r="M4">
            <v>0</v>
          </cell>
          <cell r="O4">
            <v>145</v>
          </cell>
          <cell r="P4">
            <v>0</v>
          </cell>
          <cell r="Q4">
            <v>0</v>
          </cell>
          <cell r="R4">
            <v>137</v>
          </cell>
          <cell r="S4">
            <v>3</v>
          </cell>
          <cell r="T4">
            <v>8</v>
          </cell>
        </row>
        <row r="5">
          <cell r="C5">
            <v>9</v>
          </cell>
          <cell r="D5">
            <v>0</v>
          </cell>
          <cell r="E5">
            <v>1</v>
          </cell>
          <cell r="G5">
            <v>1086</v>
          </cell>
          <cell r="H5">
            <v>0</v>
          </cell>
          <cell r="I5">
            <v>10</v>
          </cell>
          <cell r="K5">
            <v>226</v>
          </cell>
          <cell r="L5">
            <v>0</v>
          </cell>
          <cell r="M5">
            <v>0</v>
          </cell>
          <cell r="O5">
            <v>218</v>
          </cell>
          <cell r="P5">
            <v>0</v>
          </cell>
          <cell r="Q5">
            <v>3</v>
          </cell>
          <cell r="R5">
            <v>242</v>
          </cell>
          <cell r="S5">
            <v>3</v>
          </cell>
          <cell r="T5">
            <v>48</v>
          </cell>
        </row>
        <row r="6">
          <cell r="C6">
            <v>9</v>
          </cell>
          <cell r="D6">
            <v>0</v>
          </cell>
          <cell r="E6">
            <v>1</v>
          </cell>
          <cell r="G6">
            <v>348</v>
          </cell>
          <cell r="H6">
            <v>0</v>
          </cell>
          <cell r="I6">
            <v>1</v>
          </cell>
          <cell r="K6">
            <v>46</v>
          </cell>
          <cell r="L6">
            <v>0</v>
          </cell>
          <cell r="M6">
            <v>0</v>
          </cell>
          <cell r="O6">
            <v>75</v>
          </cell>
          <cell r="P6">
            <v>0</v>
          </cell>
          <cell r="Q6">
            <v>1</v>
          </cell>
          <cell r="R6">
            <v>128</v>
          </cell>
          <cell r="S6">
            <v>11</v>
          </cell>
          <cell r="T6">
            <v>2</v>
          </cell>
        </row>
        <row r="7">
          <cell r="C7">
            <v>11</v>
          </cell>
          <cell r="D7">
            <v>0</v>
          </cell>
          <cell r="E7">
            <v>4</v>
          </cell>
          <cell r="G7">
            <v>1206</v>
          </cell>
          <cell r="H7">
            <v>0</v>
          </cell>
          <cell r="I7">
            <v>14</v>
          </cell>
          <cell r="K7">
            <v>143</v>
          </cell>
          <cell r="L7">
            <v>0</v>
          </cell>
          <cell r="M7">
            <v>0</v>
          </cell>
          <cell r="O7">
            <v>257</v>
          </cell>
          <cell r="P7">
            <v>0</v>
          </cell>
          <cell r="Q7">
            <v>1</v>
          </cell>
          <cell r="R7">
            <v>345</v>
          </cell>
          <cell r="S7">
            <v>7</v>
          </cell>
          <cell r="T7">
            <v>15</v>
          </cell>
        </row>
        <row r="8">
          <cell r="C8">
            <v>5</v>
          </cell>
          <cell r="D8">
            <v>0</v>
          </cell>
          <cell r="E8">
            <v>2</v>
          </cell>
          <cell r="G8">
            <v>1489</v>
          </cell>
          <cell r="H8">
            <v>0</v>
          </cell>
          <cell r="I8">
            <v>8</v>
          </cell>
          <cell r="K8">
            <v>132</v>
          </cell>
          <cell r="L8">
            <v>0</v>
          </cell>
          <cell r="M8">
            <v>0</v>
          </cell>
          <cell r="O8">
            <v>136</v>
          </cell>
          <cell r="P8">
            <v>0</v>
          </cell>
          <cell r="Q8">
            <v>6</v>
          </cell>
          <cell r="R8">
            <v>406</v>
          </cell>
          <cell r="S8">
            <v>9</v>
          </cell>
          <cell r="T8">
            <v>8</v>
          </cell>
        </row>
        <row r="9">
          <cell r="C9">
            <v>7</v>
          </cell>
          <cell r="D9">
            <v>0</v>
          </cell>
          <cell r="E9">
            <v>0</v>
          </cell>
          <cell r="G9">
            <v>577</v>
          </cell>
          <cell r="H9">
            <v>0</v>
          </cell>
          <cell r="I9">
            <v>3</v>
          </cell>
          <cell r="K9">
            <v>103</v>
          </cell>
          <cell r="L9">
            <v>0</v>
          </cell>
          <cell r="M9">
            <v>0</v>
          </cell>
          <cell r="O9">
            <v>145</v>
          </cell>
          <cell r="P9">
            <v>0</v>
          </cell>
          <cell r="Q9">
            <v>1</v>
          </cell>
          <cell r="R9">
            <v>438</v>
          </cell>
          <cell r="S9">
            <v>3</v>
          </cell>
          <cell r="T9">
            <v>5</v>
          </cell>
        </row>
        <row r="10">
          <cell r="C10">
            <v>9</v>
          </cell>
          <cell r="D10">
            <v>0</v>
          </cell>
          <cell r="E10">
            <v>2</v>
          </cell>
          <cell r="G10">
            <v>1152</v>
          </cell>
          <cell r="H10">
            <v>0</v>
          </cell>
          <cell r="I10">
            <v>10</v>
          </cell>
          <cell r="K10">
            <v>93</v>
          </cell>
          <cell r="L10">
            <v>0</v>
          </cell>
          <cell r="M10">
            <v>0</v>
          </cell>
          <cell r="O10">
            <v>130</v>
          </cell>
          <cell r="P10">
            <v>0</v>
          </cell>
          <cell r="Q10">
            <v>3</v>
          </cell>
          <cell r="R10">
            <v>297</v>
          </cell>
          <cell r="S10">
            <v>8</v>
          </cell>
          <cell r="T10">
            <v>9</v>
          </cell>
        </row>
        <row r="11">
          <cell r="C11">
            <v>10</v>
          </cell>
          <cell r="D11">
            <v>0</v>
          </cell>
          <cell r="E11">
            <v>4</v>
          </cell>
          <cell r="G11">
            <v>1023</v>
          </cell>
          <cell r="H11">
            <v>0</v>
          </cell>
          <cell r="I11">
            <v>11</v>
          </cell>
          <cell r="K11">
            <v>84</v>
          </cell>
          <cell r="L11">
            <v>0</v>
          </cell>
          <cell r="M11">
            <v>0</v>
          </cell>
          <cell r="O11">
            <v>205</v>
          </cell>
          <cell r="P11">
            <v>0</v>
          </cell>
          <cell r="Q11">
            <v>6</v>
          </cell>
          <cell r="R11">
            <v>325</v>
          </cell>
          <cell r="S11">
            <v>15</v>
          </cell>
          <cell r="T11">
            <v>23</v>
          </cell>
        </row>
        <row r="12">
          <cell r="C12">
            <v>8</v>
          </cell>
          <cell r="D12">
            <v>0</v>
          </cell>
          <cell r="E12">
            <v>2</v>
          </cell>
          <cell r="G12">
            <v>1761</v>
          </cell>
          <cell r="H12">
            <v>0</v>
          </cell>
          <cell r="I12">
            <v>11</v>
          </cell>
          <cell r="K12">
            <v>182</v>
          </cell>
          <cell r="L12">
            <v>0</v>
          </cell>
          <cell r="M12">
            <v>0</v>
          </cell>
          <cell r="O12">
            <v>179</v>
          </cell>
          <cell r="P12">
            <v>0</v>
          </cell>
          <cell r="Q12">
            <v>6</v>
          </cell>
          <cell r="R12">
            <v>510</v>
          </cell>
          <cell r="S12">
            <v>7</v>
          </cell>
          <cell r="T12">
            <v>15</v>
          </cell>
        </row>
        <row r="13">
          <cell r="C13">
            <v>6</v>
          </cell>
          <cell r="D13">
            <v>0</v>
          </cell>
          <cell r="E13">
            <v>0</v>
          </cell>
          <cell r="G13">
            <v>675</v>
          </cell>
          <cell r="H13">
            <v>0</v>
          </cell>
          <cell r="I13">
            <v>10</v>
          </cell>
          <cell r="K13">
            <v>114</v>
          </cell>
          <cell r="L13">
            <v>0</v>
          </cell>
          <cell r="M13">
            <v>0</v>
          </cell>
          <cell r="O13">
            <v>91</v>
          </cell>
          <cell r="P13">
            <v>0</v>
          </cell>
          <cell r="Q13">
            <v>0</v>
          </cell>
          <cell r="R13">
            <v>251</v>
          </cell>
          <cell r="S13">
            <v>2</v>
          </cell>
          <cell r="T13">
            <v>20</v>
          </cell>
        </row>
        <row r="14">
          <cell r="C14">
            <v>13</v>
          </cell>
          <cell r="D14">
            <v>0</v>
          </cell>
          <cell r="E14">
            <v>6</v>
          </cell>
          <cell r="G14">
            <v>2753</v>
          </cell>
          <cell r="H14">
            <v>0</v>
          </cell>
          <cell r="I14">
            <v>12</v>
          </cell>
          <cell r="K14">
            <v>169</v>
          </cell>
          <cell r="L14">
            <v>0</v>
          </cell>
          <cell r="M14">
            <v>0</v>
          </cell>
          <cell r="O14">
            <v>412</v>
          </cell>
          <cell r="P14">
            <v>0</v>
          </cell>
          <cell r="Q14">
            <v>6</v>
          </cell>
          <cell r="R14">
            <v>354</v>
          </cell>
          <cell r="S14">
            <v>2</v>
          </cell>
          <cell r="T14">
            <v>13</v>
          </cell>
        </row>
        <row r="15">
          <cell r="C15">
            <v>4</v>
          </cell>
          <cell r="D15">
            <v>0</v>
          </cell>
          <cell r="E15">
            <v>0</v>
          </cell>
          <cell r="G15">
            <v>440</v>
          </cell>
          <cell r="H15">
            <v>0</v>
          </cell>
          <cell r="I15">
            <v>4</v>
          </cell>
          <cell r="K15">
            <v>63</v>
          </cell>
          <cell r="L15">
            <v>0</v>
          </cell>
          <cell r="M15">
            <v>0</v>
          </cell>
          <cell r="O15">
            <v>81</v>
          </cell>
          <cell r="P15">
            <v>0</v>
          </cell>
          <cell r="Q15">
            <v>1</v>
          </cell>
          <cell r="R15">
            <v>131</v>
          </cell>
          <cell r="S15">
            <v>0</v>
          </cell>
          <cell r="T15">
            <v>6</v>
          </cell>
        </row>
        <row r="16">
          <cell r="C16">
            <v>15</v>
          </cell>
          <cell r="D16">
            <v>0</v>
          </cell>
          <cell r="E16">
            <v>1</v>
          </cell>
          <cell r="G16">
            <v>714</v>
          </cell>
          <cell r="H16">
            <v>0</v>
          </cell>
          <cell r="I16">
            <v>3</v>
          </cell>
          <cell r="K16">
            <v>129</v>
          </cell>
          <cell r="L16">
            <v>0</v>
          </cell>
          <cell r="M16">
            <v>0</v>
          </cell>
          <cell r="O16">
            <v>179</v>
          </cell>
          <cell r="P16">
            <v>0</v>
          </cell>
          <cell r="Q16">
            <v>5</v>
          </cell>
          <cell r="R16">
            <v>208</v>
          </cell>
          <cell r="S16">
            <v>2</v>
          </cell>
          <cell r="T16">
            <v>4</v>
          </cell>
        </row>
        <row r="17">
          <cell r="C17">
            <v>7</v>
          </cell>
          <cell r="D17">
            <v>0</v>
          </cell>
          <cell r="E17">
            <v>0</v>
          </cell>
          <cell r="G17">
            <v>2959</v>
          </cell>
          <cell r="H17">
            <v>0</v>
          </cell>
          <cell r="I17">
            <v>15</v>
          </cell>
          <cell r="K17">
            <v>149</v>
          </cell>
          <cell r="L17">
            <v>0</v>
          </cell>
          <cell r="M17">
            <v>0</v>
          </cell>
          <cell r="O17">
            <v>352</v>
          </cell>
          <cell r="P17">
            <v>0</v>
          </cell>
          <cell r="Q17">
            <v>3</v>
          </cell>
          <cell r="R17">
            <v>708</v>
          </cell>
          <cell r="S17">
            <v>7</v>
          </cell>
          <cell r="T17">
            <v>21</v>
          </cell>
        </row>
        <row r="18">
          <cell r="C18">
            <v>9</v>
          </cell>
          <cell r="D18">
            <v>0</v>
          </cell>
          <cell r="E18">
            <v>0</v>
          </cell>
          <cell r="G18">
            <v>2824</v>
          </cell>
          <cell r="H18">
            <v>0</v>
          </cell>
          <cell r="I18">
            <v>20</v>
          </cell>
          <cell r="K18">
            <v>199</v>
          </cell>
          <cell r="L18">
            <v>0</v>
          </cell>
          <cell r="M18">
            <v>0</v>
          </cell>
          <cell r="O18">
            <v>315</v>
          </cell>
          <cell r="P18">
            <v>0</v>
          </cell>
          <cell r="Q18">
            <v>1</v>
          </cell>
          <cell r="R18">
            <v>234</v>
          </cell>
          <cell r="S18">
            <v>7</v>
          </cell>
          <cell r="T18">
            <v>10</v>
          </cell>
        </row>
        <row r="19">
          <cell r="C19">
            <v>4</v>
          </cell>
          <cell r="D19">
            <v>0</v>
          </cell>
          <cell r="E19">
            <v>0</v>
          </cell>
          <cell r="G19">
            <v>3353</v>
          </cell>
          <cell r="H19">
            <v>0</v>
          </cell>
          <cell r="I19">
            <v>18</v>
          </cell>
          <cell r="K19">
            <v>175</v>
          </cell>
          <cell r="L19">
            <v>0</v>
          </cell>
          <cell r="M19">
            <v>0</v>
          </cell>
          <cell r="O19">
            <v>221</v>
          </cell>
          <cell r="P19">
            <v>0</v>
          </cell>
          <cell r="Q19">
            <v>3</v>
          </cell>
          <cell r="R19">
            <v>604</v>
          </cell>
          <cell r="S19">
            <v>11</v>
          </cell>
          <cell r="T19">
            <v>23</v>
          </cell>
        </row>
        <row r="20">
          <cell r="C20">
            <v>8</v>
          </cell>
          <cell r="D20">
            <v>0</v>
          </cell>
          <cell r="E20">
            <v>1</v>
          </cell>
          <cell r="G20">
            <v>2299</v>
          </cell>
          <cell r="H20">
            <v>0</v>
          </cell>
          <cell r="I20">
            <v>23</v>
          </cell>
          <cell r="K20">
            <v>420</v>
          </cell>
          <cell r="L20">
            <v>0</v>
          </cell>
          <cell r="M20">
            <v>0</v>
          </cell>
          <cell r="O20">
            <v>479</v>
          </cell>
          <cell r="P20">
            <v>0</v>
          </cell>
          <cell r="Q20">
            <v>1</v>
          </cell>
          <cell r="R20">
            <v>690</v>
          </cell>
          <cell r="S20">
            <v>22</v>
          </cell>
          <cell r="T20">
            <v>18</v>
          </cell>
        </row>
        <row r="21">
          <cell r="C21">
            <v>17</v>
          </cell>
          <cell r="D21">
            <v>0</v>
          </cell>
          <cell r="E21">
            <v>1</v>
          </cell>
          <cell r="G21">
            <v>1410</v>
          </cell>
          <cell r="H21">
            <v>0</v>
          </cell>
          <cell r="I21">
            <v>10</v>
          </cell>
          <cell r="K21">
            <v>133</v>
          </cell>
          <cell r="L21">
            <v>0</v>
          </cell>
          <cell r="M21">
            <v>0</v>
          </cell>
          <cell r="O21">
            <v>192</v>
          </cell>
          <cell r="P21">
            <v>0</v>
          </cell>
          <cell r="Q21">
            <v>5</v>
          </cell>
          <cell r="R21">
            <v>362</v>
          </cell>
          <cell r="S21">
            <v>5</v>
          </cell>
          <cell r="T21">
            <v>3</v>
          </cell>
        </row>
        <row r="22">
          <cell r="C22">
            <v>9</v>
          </cell>
          <cell r="D22">
            <v>0</v>
          </cell>
          <cell r="E22">
            <v>3</v>
          </cell>
          <cell r="G22">
            <v>1121</v>
          </cell>
          <cell r="H22">
            <v>0</v>
          </cell>
          <cell r="I22">
            <v>7</v>
          </cell>
          <cell r="K22">
            <v>146</v>
          </cell>
          <cell r="L22">
            <v>0</v>
          </cell>
          <cell r="M22">
            <v>0</v>
          </cell>
          <cell r="O22">
            <v>132</v>
          </cell>
          <cell r="P22">
            <v>0</v>
          </cell>
          <cell r="Q22">
            <v>4</v>
          </cell>
          <cell r="R22">
            <v>517</v>
          </cell>
          <cell r="S22">
            <v>4</v>
          </cell>
          <cell r="T22">
            <v>4</v>
          </cell>
        </row>
        <row r="23">
          <cell r="C23">
            <v>12</v>
          </cell>
          <cell r="D23">
            <v>0</v>
          </cell>
          <cell r="E23">
            <v>2</v>
          </cell>
          <cell r="G23">
            <v>1443</v>
          </cell>
          <cell r="H23">
            <v>0</v>
          </cell>
          <cell r="I23">
            <v>20</v>
          </cell>
          <cell r="K23">
            <v>163</v>
          </cell>
          <cell r="L23">
            <v>0</v>
          </cell>
          <cell r="M23">
            <v>0</v>
          </cell>
          <cell r="O23">
            <v>240</v>
          </cell>
          <cell r="P23">
            <v>0</v>
          </cell>
          <cell r="Q23">
            <v>2</v>
          </cell>
          <cell r="R23">
            <v>237</v>
          </cell>
          <cell r="S23">
            <v>1</v>
          </cell>
          <cell r="T23">
            <v>9</v>
          </cell>
        </row>
        <row r="24">
          <cell r="C24">
            <v>6</v>
          </cell>
          <cell r="D24">
            <v>0</v>
          </cell>
          <cell r="E24">
            <v>1</v>
          </cell>
          <cell r="G24">
            <v>427</v>
          </cell>
          <cell r="H24">
            <v>0</v>
          </cell>
          <cell r="I24">
            <v>1</v>
          </cell>
          <cell r="K24">
            <v>61</v>
          </cell>
          <cell r="L24">
            <v>0</v>
          </cell>
          <cell r="M24">
            <v>0</v>
          </cell>
          <cell r="O24">
            <v>87</v>
          </cell>
          <cell r="P24">
            <v>0</v>
          </cell>
          <cell r="Q24">
            <v>6</v>
          </cell>
          <cell r="R24">
            <v>142</v>
          </cell>
          <cell r="S24">
            <v>0</v>
          </cell>
          <cell r="T24">
            <v>10</v>
          </cell>
        </row>
        <row r="25">
          <cell r="C25">
            <v>10</v>
          </cell>
          <cell r="D25">
            <v>0</v>
          </cell>
          <cell r="E25">
            <v>2</v>
          </cell>
          <cell r="G25">
            <v>1553</v>
          </cell>
          <cell r="H25">
            <v>0</v>
          </cell>
          <cell r="I25">
            <v>10</v>
          </cell>
          <cell r="K25">
            <v>177</v>
          </cell>
          <cell r="L25">
            <v>0</v>
          </cell>
          <cell r="M25">
            <v>0</v>
          </cell>
          <cell r="O25">
            <v>317</v>
          </cell>
          <cell r="P25">
            <v>0</v>
          </cell>
          <cell r="Q25">
            <v>5</v>
          </cell>
          <cell r="R25">
            <v>458</v>
          </cell>
          <cell r="S25">
            <v>0</v>
          </cell>
          <cell r="T25">
            <v>21</v>
          </cell>
        </row>
        <row r="26">
          <cell r="C26">
            <v>23</v>
          </cell>
          <cell r="D26">
            <v>0</v>
          </cell>
          <cell r="E26">
            <v>4</v>
          </cell>
          <cell r="G26">
            <v>1396</v>
          </cell>
          <cell r="H26">
            <v>0</v>
          </cell>
          <cell r="I26">
            <v>10</v>
          </cell>
          <cell r="K26">
            <v>152</v>
          </cell>
          <cell r="L26">
            <v>0</v>
          </cell>
          <cell r="M26">
            <v>0</v>
          </cell>
          <cell r="O26">
            <v>304</v>
          </cell>
          <cell r="P26">
            <v>0</v>
          </cell>
          <cell r="Q26">
            <v>4</v>
          </cell>
          <cell r="R26">
            <v>318</v>
          </cell>
          <cell r="S26">
            <v>1</v>
          </cell>
          <cell r="T26">
            <v>14</v>
          </cell>
        </row>
        <row r="27">
          <cell r="C27">
            <v>18</v>
          </cell>
          <cell r="D27">
            <v>0</v>
          </cell>
          <cell r="E27">
            <v>1</v>
          </cell>
          <cell r="G27">
            <v>977</v>
          </cell>
          <cell r="H27">
            <v>0</v>
          </cell>
          <cell r="I27">
            <v>7</v>
          </cell>
          <cell r="K27">
            <v>92</v>
          </cell>
          <cell r="L27">
            <v>0</v>
          </cell>
          <cell r="M27">
            <v>0</v>
          </cell>
          <cell r="O27">
            <v>166</v>
          </cell>
          <cell r="P27">
            <v>0</v>
          </cell>
          <cell r="Q27">
            <v>4</v>
          </cell>
          <cell r="R27">
            <v>272</v>
          </cell>
          <cell r="S27">
            <v>0</v>
          </cell>
          <cell r="T27">
            <v>2</v>
          </cell>
        </row>
        <row r="28">
          <cell r="C28">
            <v>10</v>
          </cell>
          <cell r="D28">
            <v>0</v>
          </cell>
          <cell r="E28">
            <v>0</v>
          </cell>
          <cell r="G28">
            <v>435</v>
          </cell>
          <cell r="H28">
            <v>0</v>
          </cell>
          <cell r="I28">
            <v>7</v>
          </cell>
          <cell r="K28">
            <v>87</v>
          </cell>
          <cell r="L28">
            <v>0</v>
          </cell>
          <cell r="M28">
            <v>0</v>
          </cell>
          <cell r="O28">
            <v>121</v>
          </cell>
          <cell r="P28">
            <v>0</v>
          </cell>
          <cell r="Q28">
            <v>1</v>
          </cell>
          <cell r="R28">
            <v>167</v>
          </cell>
          <cell r="S28">
            <v>6</v>
          </cell>
          <cell r="T28">
            <v>3</v>
          </cell>
        </row>
        <row r="29">
          <cell r="C29">
            <v>14</v>
          </cell>
          <cell r="D29">
            <v>0</v>
          </cell>
          <cell r="E29">
            <v>4</v>
          </cell>
          <cell r="G29">
            <v>394</v>
          </cell>
          <cell r="H29">
            <v>0</v>
          </cell>
          <cell r="I29">
            <v>11</v>
          </cell>
          <cell r="K29">
            <v>47</v>
          </cell>
          <cell r="L29">
            <v>0</v>
          </cell>
          <cell r="M29">
            <v>0</v>
          </cell>
          <cell r="O29">
            <v>163</v>
          </cell>
          <cell r="P29">
            <v>0</v>
          </cell>
          <cell r="Q29">
            <v>4</v>
          </cell>
          <cell r="R29">
            <v>132</v>
          </cell>
          <cell r="S29">
            <v>1</v>
          </cell>
          <cell r="T29">
            <v>0</v>
          </cell>
        </row>
        <row r="30">
          <cell r="C30">
            <v>16</v>
          </cell>
          <cell r="D30">
            <v>0</v>
          </cell>
          <cell r="E30">
            <v>3</v>
          </cell>
          <cell r="G30">
            <v>1482</v>
          </cell>
          <cell r="H30">
            <v>0</v>
          </cell>
          <cell r="I30">
            <v>12</v>
          </cell>
          <cell r="K30">
            <v>167</v>
          </cell>
          <cell r="L30">
            <v>0</v>
          </cell>
          <cell r="M30">
            <v>0</v>
          </cell>
          <cell r="O30">
            <v>184</v>
          </cell>
          <cell r="P30">
            <v>0</v>
          </cell>
          <cell r="Q30">
            <v>3</v>
          </cell>
          <cell r="R30">
            <v>56</v>
          </cell>
          <cell r="S30">
            <v>0</v>
          </cell>
          <cell r="T30">
            <v>23</v>
          </cell>
        </row>
        <row r="31">
          <cell r="C31">
            <v>11</v>
          </cell>
          <cell r="D31">
            <v>0</v>
          </cell>
          <cell r="E31">
            <v>2</v>
          </cell>
          <cell r="G31">
            <v>1250</v>
          </cell>
          <cell r="H31">
            <v>0</v>
          </cell>
          <cell r="I31">
            <v>18</v>
          </cell>
          <cell r="K31">
            <v>162</v>
          </cell>
          <cell r="L31">
            <v>0</v>
          </cell>
          <cell r="M31">
            <v>0</v>
          </cell>
          <cell r="O31">
            <v>204</v>
          </cell>
          <cell r="P31">
            <v>0</v>
          </cell>
          <cell r="Q31">
            <v>4</v>
          </cell>
          <cell r="R31">
            <v>271</v>
          </cell>
          <cell r="S31">
            <v>7</v>
          </cell>
          <cell r="T31">
            <v>13</v>
          </cell>
        </row>
        <row r="32">
          <cell r="C32">
            <v>14</v>
          </cell>
          <cell r="D32">
            <v>0</v>
          </cell>
          <cell r="E32">
            <v>0</v>
          </cell>
          <cell r="G32">
            <v>1246</v>
          </cell>
          <cell r="H32">
            <v>0</v>
          </cell>
          <cell r="I32">
            <v>14</v>
          </cell>
          <cell r="K32">
            <v>84</v>
          </cell>
          <cell r="L32">
            <v>0</v>
          </cell>
          <cell r="M32">
            <v>0</v>
          </cell>
          <cell r="O32">
            <v>312</v>
          </cell>
          <cell r="P32">
            <v>0</v>
          </cell>
          <cell r="Q32">
            <v>6</v>
          </cell>
          <cell r="R32">
            <v>135</v>
          </cell>
          <cell r="S32">
            <v>20</v>
          </cell>
          <cell r="T32">
            <v>10</v>
          </cell>
        </row>
        <row r="33">
          <cell r="C33">
            <v>5</v>
          </cell>
          <cell r="D33">
            <v>0</v>
          </cell>
          <cell r="E33">
            <v>2</v>
          </cell>
          <cell r="G33">
            <v>600</v>
          </cell>
          <cell r="H33">
            <v>0</v>
          </cell>
          <cell r="I33">
            <v>3</v>
          </cell>
          <cell r="K33">
            <v>83</v>
          </cell>
          <cell r="L33">
            <v>0</v>
          </cell>
          <cell r="M33">
            <v>0</v>
          </cell>
          <cell r="O33">
            <v>100</v>
          </cell>
          <cell r="P33">
            <v>0</v>
          </cell>
          <cell r="Q33">
            <v>1</v>
          </cell>
          <cell r="R33">
            <v>217</v>
          </cell>
          <cell r="S33">
            <v>0</v>
          </cell>
          <cell r="T33">
            <v>1</v>
          </cell>
        </row>
        <row r="34">
          <cell r="C34">
            <v>16</v>
          </cell>
          <cell r="D34">
            <v>0</v>
          </cell>
          <cell r="E34">
            <v>0</v>
          </cell>
          <cell r="G34">
            <v>686</v>
          </cell>
          <cell r="H34">
            <v>0</v>
          </cell>
          <cell r="I34">
            <v>5</v>
          </cell>
          <cell r="K34">
            <v>154</v>
          </cell>
          <cell r="L34">
            <v>0</v>
          </cell>
          <cell r="M34">
            <v>0</v>
          </cell>
          <cell r="O34">
            <v>204</v>
          </cell>
          <cell r="P34">
            <v>0</v>
          </cell>
          <cell r="Q34">
            <v>1</v>
          </cell>
          <cell r="R34">
            <v>298</v>
          </cell>
          <cell r="S34">
            <v>2</v>
          </cell>
          <cell r="T34">
            <v>8</v>
          </cell>
        </row>
        <row r="35">
          <cell r="C35">
            <v>35</v>
          </cell>
          <cell r="D35">
            <v>0</v>
          </cell>
          <cell r="E35">
            <v>0</v>
          </cell>
          <cell r="G35">
            <v>2810</v>
          </cell>
          <cell r="H35">
            <v>0</v>
          </cell>
          <cell r="I35">
            <v>38</v>
          </cell>
          <cell r="K35">
            <v>402</v>
          </cell>
          <cell r="L35">
            <v>0</v>
          </cell>
          <cell r="M35">
            <v>0</v>
          </cell>
          <cell r="O35">
            <v>404</v>
          </cell>
          <cell r="P35">
            <v>1</v>
          </cell>
          <cell r="Q35">
            <v>10</v>
          </cell>
          <cell r="R35">
            <v>374</v>
          </cell>
          <cell r="S35">
            <v>0</v>
          </cell>
          <cell r="T35">
            <v>26</v>
          </cell>
        </row>
        <row r="36">
          <cell r="C36">
            <v>6</v>
          </cell>
          <cell r="D36">
            <v>0</v>
          </cell>
          <cell r="E36">
            <v>0</v>
          </cell>
          <cell r="G36">
            <v>567</v>
          </cell>
          <cell r="H36">
            <v>0</v>
          </cell>
          <cell r="I36">
            <v>4</v>
          </cell>
          <cell r="K36">
            <v>40</v>
          </cell>
          <cell r="L36">
            <v>0</v>
          </cell>
          <cell r="M36">
            <v>0</v>
          </cell>
          <cell r="O36">
            <v>137</v>
          </cell>
          <cell r="P36">
            <v>0</v>
          </cell>
          <cell r="Q36">
            <v>1</v>
          </cell>
          <cell r="R36">
            <v>193</v>
          </cell>
          <cell r="S36">
            <v>0</v>
          </cell>
          <cell r="T36">
            <v>10</v>
          </cell>
        </row>
        <row r="37">
          <cell r="C37">
            <v>7</v>
          </cell>
          <cell r="D37">
            <v>0</v>
          </cell>
          <cell r="E37">
            <v>2</v>
          </cell>
          <cell r="G37">
            <v>1351</v>
          </cell>
          <cell r="H37">
            <v>0</v>
          </cell>
          <cell r="I37">
            <v>7</v>
          </cell>
          <cell r="K37">
            <v>162</v>
          </cell>
          <cell r="L37">
            <v>0</v>
          </cell>
          <cell r="M37">
            <v>0</v>
          </cell>
          <cell r="O37">
            <v>277</v>
          </cell>
          <cell r="P37">
            <v>0</v>
          </cell>
          <cell r="Q37">
            <v>8</v>
          </cell>
          <cell r="R37">
            <v>175</v>
          </cell>
          <cell r="S37">
            <v>2</v>
          </cell>
          <cell r="T37">
            <v>21</v>
          </cell>
        </row>
        <row r="38">
          <cell r="C38">
            <v>3</v>
          </cell>
          <cell r="D38">
            <v>0</v>
          </cell>
          <cell r="E38">
            <v>1</v>
          </cell>
          <cell r="G38">
            <v>574</v>
          </cell>
          <cell r="H38">
            <v>0</v>
          </cell>
          <cell r="I38">
            <v>9</v>
          </cell>
          <cell r="K38">
            <v>77</v>
          </cell>
          <cell r="L38">
            <v>0</v>
          </cell>
          <cell r="M38">
            <v>0</v>
          </cell>
          <cell r="O38">
            <v>88</v>
          </cell>
          <cell r="P38">
            <v>0</v>
          </cell>
          <cell r="Q38">
            <v>2</v>
          </cell>
          <cell r="R38">
            <v>217</v>
          </cell>
          <cell r="S38">
            <v>1</v>
          </cell>
          <cell r="T38">
            <v>2</v>
          </cell>
        </row>
        <row r="39">
          <cell r="C39">
            <v>5</v>
          </cell>
          <cell r="D39">
            <v>0</v>
          </cell>
          <cell r="E39">
            <v>0</v>
          </cell>
          <cell r="G39">
            <v>520</v>
          </cell>
          <cell r="H39">
            <v>0</v>
          </cell>
          <cell r="I39">
            <v>6</v>
          </cell>
          <cell r="K39">
            <v>86</v>
          </cell>
          <cell r="L39">
            <v>0</v>
          </cell>
          <cell r="M39">
            <v>0</v>
          </cell>
          <cell r="O39">
            <v>128</v>
          </cell>
          <cell r="P39">
            <v>0</v>
          </cell>
          <cell r="Q39">
            <v>3</v>
          </cell>
          <cell r="R39">
            <v>164</v>
          </cell>
          <cell r="S39">
            <v>1</v>
          </cell>
          <cell r="T39">
            <v>7</v>
          </cell>
        </row>
        <row r="40">
          <cell r="C40">
            <v>18</v>
          </cell>
          <cell r="D40">
            <v>0</v>
          </cell>
          <cell r="E40">
            <v>3</v>
          </cell>
          <cell r="G40">
            <v>1359</v>
          </cell>
          <cell r="H40">
            <v>0</v>
          </cell>
          <cell r="I40">
            <v>19</v>
          </cell>
          <cell r="K40">
            <v>156</v>
          </cell>
          <cell r="L40">
            <v>0</v>
          </cell>
          <cell r="M40">
            <v>0</v>
          </cell>
          <cell r="O40">
            <v>190</v>
          </cell>
          <cell r="P40">
            <v>0</v>
          </cell>
          <cell r="Q40">
            <v>15</v>
          </cell>
          <cell r="R40">
            <v>312</v>
          </cell>
          <cell r="S40">
            <v>0</v>
          </cell>
          <cell r="T40">
            <v>15</v>
          </cell>
        </row>
        <row r="41">
          <cell r="C41">
            <v>13</v>
          </cell>
          <cell r="D41">
            <v>0</v>
          </cell>
          <cell r="E41">
            <v>2</v>
          </cell>
          <cell r="G41">
            <v>1713</v>
          </cell>
          <cell r="H41">
            <v>0</v>
          </cell>
          <cell r="I41">
            <v>15</v>
          </cell>
          <cell r="K41">
            <v>184</v>
          </cell>
          <cell r="L41">
            <v>0</v>
          </cell>
          <cell r="M41">
            <v>0</v>
          </cell>
          <cell r="O41">
            <v>143</v>
          </cell>
          <cell r="P41">
            <v>0</v>
          </cell>
          <cell r="Q41">
            <v>5</v>
          </cell>
          <cell r="R41">
            <v>365</v>
          </cell>
          <cell r="S41">
            <v>8</v>
          </cell>
          <cell r="T41">
            <v>56</v>
          </cell>
        </row>
        <row r="42">
          <cell r="C42">
            <v>9</v>
          </cell>
          <cell r="D42">
            <v>0</v>
          </cell>
          <cell r="E42">
            <v>1</v>
          </cell>
          <cell r="G42">
            <v>1420</v>
          </cell>
          <cell r="H42">
            <v>0</v>
          </cell>
          <cell r="I42">
            <v>20</v>
          </cell>
          <cell r="K42">
            <v>274</v>
          </cell>
          <cell r="L42">
            <v>0</v>
          </cell>
          <cell r="M42">
            <v>0</v>
          </cell>
          <cell r="O42">
            <v>238</v>
          </cell>
          <cell r="P42">
            <v>0</v>
          </cell>
          <cell r="Q42">
            <v>4</v>
          </cell>
          <cell r="R42">
            <v>224</v>
          </cell>
          <cell r="S42">
            <v>0</v>
          </cell>
          <cell r="T42">
            <v>14</v>
          </cell>
        </row>
        <row r="43">
          <cell r="C43">
            <v>10</v>
          </cell>
          <cell r="D43">
            <v>0</v>
          </cell>
          <cell r="E43">
            <v>1</v>
          </cell>
          <cell r="G43">
            <v>917</v>
          </cell>
          <cell r="H43">
            <v>0</v>
          </cell>
          <cell r="I43">
            <v>8</v>
          </cell>
          <cell r="K43">
            <v>120</v>
          </cell>
          <cell r="L43">
            <v>0</v>
          </cell>
          <cell r="M43">
            <v>0</v>
          </cell>
          <cell r="O43">
            <v>260</v>
          </cell>
          <cell r="P43">
            <v>0</v>
          </cell>
          <cell r="Q43">
            <v>4</v>
          </cell>
          <cell r="R43">
            <v>282</v>
          </cell>
          <cell r="S43">
            <v>0</v>
          </cell>
          <cell r="T43">
            <v>4</v>
          </cell>
        </row>
        <row r="44">
          <cell r="C44">
            <v>13</v>
          </cell>
          <cell r="D44">
            <v>0</v>
          </cell>
          <cell r="E44">
            <v>1</v>
          </cell>
          <cell r="G44">
            <v>1065</v>
          </cell>
          <cell r="H44">
            <v>0</v>
          </cell>
          <cell r="I44">
            <v>11</v>
          </cell>
          <cell r="K44">
            <v>123</v>
          </cell>
          <cell r="L44">
            <v>0</v>
          </cell>
          <cell r="M44">
            <v>0</v>
          </cell>
          <cell r="O44">
            <v>199</v>
          </cell>
          <cell r="P44">
            <v>0</v>
          </cell>
          <cell r="Q44">
            <v>6</v>
          </cell>
          <cell r="R44">
            <v>162</v>
          </cell>
          <cell r="S44">
            <v>0</v>
          </cell>
          <cell r="T44">
            <v>13</v>
          </cell>
        </row>
        <row r="45">
          <cell r="C45">
            <v>16</v>
          </cell>
          <cell r="D45">
            <v>0</v>
          </cell>
          <cell r="E45">
            <v>2</v>
          </cell>
          <cell r="G45">
            <v>528</v>
          </cell>
          <cell r="H45">
            <v>0</v>
          </cell>
          <cell r="I45">
            <v>8</v>
          </cell>
          <cell r="K45">
            <v>39</v>
          </cell>
          <cell r="L45">
            <v>0</v>
          </cell>
          <cell r="M45">
            <v>0</v>
          </cell>
          <cell r="O45">
            <v>105</v>
          </cell>
          <cell r="P45">
            <v>0</v>
          </cell>
          <cell r="Q45">
            <v>5</v>
          </cell>
          <cell r="R45">
            <v>107</v>
          </cell>
          <cell r="S45">
            <v>1</v>
          </cell>
          <cell r="T45">
            <v>3</v>
          </cell>
        </row>
        <row r="46">
          <cell r="C46">
            <v>9</v>
          </cell>
          <cell r="D46">
            <v>0</v>
          </cell>
          <cell r="E46">
            <v>0</v>
          </cell>
          <cell r="G46">
            <v>366</v>
          </cell>
          <cell r="H46">
            <v>0</v>
          </cell>
          <cell r="I46">
            <v>6</v>
          </cell>
          <cell r="K46">
            <v>83</v>
          </cell>
          <cell r="L46">
            <v>0</v>
          </cell>
          <cell r="M46">
            <v>0</v>
          </cell>
          <cell r="O46">
            <v>143</v>
          </cell>
          <cell r="P46">
            <v>0</v>
          </cell>
          <cell r="Q46">
            <v>2</v>
          </cell>
          <cell r="R46">
            <v>109</v>
          </cell>
          <cell r="S46">
            <v>0</v>
          </cell>
          <cell r="T46">
            <v>3</v>
          </cell>
        </row>
        <row r="47">
          <cell r="C47">
            <v>5</v>
          </cell>
          <cell r="D47">
            <v>0</v>
          </cell>
          <cell r="E47">
            <v>1</v>
          </cell>
          <cell r="G47">
            <v>440</v>
          </cell>
          <cell r="H47">
            <v>0</v>
          </cell>
          <cell r="I47">
            <v>4</v>
          </cell>
          <cell r="K47">
            <v>80</v>
          </cell>
          <cell r="L47">
            <v>0</v>
          </cell>
          <cell r="M47">
            <v>0</v>
          </cell>
          <cell r="O47">
            <v>88</v>
          </cell>
          <cell r="P47">
            <v>0</v>
          </cell>
          <cell r="Q47">
            <v>2</v>
          </cell>
          <cell r="R47">
            <v>140</v>
          </cell>
          <cell r="S47">
            <v>3</v>
          </cell>
          <cell r="T47">
            <v>1</v>
          </cell>
        </row>
        <row r="48">
          <cell r="C48">
            <v>25</v>
          </cell>
          <cell r="D48">
            <v>0</v>
          </cell>
          <cell r="E48">
            <v>4</v>
          </cell>
          <cell r="G48">
            <v>1876</v>
          </cell>
          <cell r="H48">
            <v>0</v>
          </cell>
          <cell r="I48">
            <v>17</v>
          </cell>
          <cell r="K48">
            <v>188</v>
          </cell>
          <cell r="L48">
            <v>0</v>
          </cell>
          <cell r="M48">
            <v>0</v>
          </cell>
          <cell r="O48">
            <v>273</v>
          </cell>
          <cell r="P48">
            <v>0</v>
          </cell>
          <cell r="Q48">
            <v>11</v>
          </cell>
          <cell r="R48">
            <v>297</v>
          </cell>
          <cell r="S48">
            <v>2</v>
          </cell>
          <cell r="T48">
            <v>5</v>
          </cell>
        </row>
        <row r="49">
          <cell r="C49">
            <v>11</v>
          </cell>
          <cell r="D49">
            <v>0</v>
          </cell>
          <cell r="E49">
            <v>2</v>
          </cell>
          <cell r="G49">
            <v>778</v>
          </cell>
          <cell r="H49">
            <v>0</v>
          </cell>
          <cell r="I49">
            <v>4</v>
          </cell>
          <cell r="K49">
            <v>116</v>
          </cell>
          <cell r="L49">
            <v>0</v>
          </cell>
          <cell r="M49">
            <v>0</v>
          </cell>
          <cell r="O49">
            <v>163</v>
          </cell>
          <cell r="P49">
            <v>0</v>
          </cell>
          <cell r="Q49">
            <v>6</v>
          </cell>
          <cell r="R49">
            <v>246</v>
          </cell>
          <cell r="S49">
            <v>5</v>
          </cell>
          <cell r="T49">
            <v>20</v>
          </cell>
        </row>
        <row r="50">
          <cell r="C50">
            <v>5</v>
          </cell>
          <cell r="D50">
            <v>0</v>
          </cell>
          <cell r="E50">
            <v>0</v>
          </cell>
          <cell r="G50">
            <v>755</v>
          </cell>
          <cell r="H50">
            <v>0</v>
          </cell>
          <cell r="I50">
            <v>3</v>
          </cell>
          <cell r="K50">
            <v>111</v>
          </cell>
          <cell r="L50">
            <v>0</v>
          </cell>
          <cell r="M50">
            <v>0</v>
          </cell>
          <cell r="O50">
            <v>136</v>
          </cell>
          <cell r="P50">
            <v>0</v>
          </cell>
          <cell r="Q50">
            <v>1</v>
          </cell>
          <cell r="R50">
            <v>162</v>
          </cell>
          <cell r="S50">
            <v>0</v>
          </cell>
          <cell r="T50">
            <v>3</v>
          </cell>
        </row>
        <row r="51">
          <cell r="C51">
            <v>4</v>
          </cell>
          <cell r="D51">
            <v>0</v>
          </cell>
          <cell r="E51">
            <v>0</v>
          </cell>
          <cell r="G51">
            <v>1256</v>
          </cell>
          <cell r="H51">
            <v>0</v>
          </cell>
          <cell r="I51">
            <v>13</v>
          </cell>
          <cell r="K51">
            <v>143</v>
          </cell>
          <cell r="L51">
            <v>0</v>
          </cell>
          <cell r="M51">
            <v>0</v>
          </cell>
          <cell r="O51">
            <v>106</v>
          </cell>
          <cell r="P51">
            <v>0</v>
          </cell>
          <cell r="Q51">
            <v>3</v>
          </cell>
          <cell r="R51">
            <v>172</v>
          </cell>
          <cell r="S51">
            <v>0</v>
          </cell>
          <cell r="T51">
            <v>6</v>
          </cell>
        </row>
        <row r="52">
          <cell r="C52">
            <v>11</v>
          </cell>
          <cell r="D52">
            <v>0</v>
          </cell>
          <cell r="E52">
            <v>0</v>
          </cell>
          <cell r="G52">
            <v>1572</v>
          </cell>
          <cell r="H52">
            <v>0</v>
          </cell>
          <cell r="I52">
            <v>7</v>
          </cell>
          <cell r="K52">
            <v>135</v>
          </cell>
          <cell r="L52">
            <v>0</v>
          </cell>
          <cell r="M52">
            <v>0</v>
          </cell>
          <cell r="O52">
            <v>191</v>
          </cell>
          <cell r="P52">
            <v>0</v>
          </cell>
          <cell r="Q52">
            <v>3</v>
          </cell>
          <cell r="R52">
            <v>159</v>
          </cell>
          <cell r="S52">
            <v>10</v>
          </cell>
          <cell r="T52">
            <v>1</v>
          </cell>
        </row>
        <row r="53">
          <cell r="C53">
            <v>7</v>
          </cell>
          <cell r="D53">
            <v>0</v>
          </cell>
          <cell r="E53">
            <v>1</v>
          </cell>
          <cell r="G53">
            <v>999</v>
          </cell>
          <cell r="H53">
            <v>0</v>
          </cell>
          <cell r="I53">
            <v>26</v>
          </cell>
          <cell r="K53">
            <v>100</v>
          </cell>
          <cell r="L53">
            <v>0</v>
          </cell>
          <cell r="M53">
            <v>0</v>
          </cell>
          <cell r="O53">
            <v>157</v>
          </cell>
          <cell r="P53">
            <v>0</v>
          </cell>
          <cell r="Q53">
            <v>4</v>
          </cell>
          <cell r="R53">
            <v>231</v>
          </cell>
          <cell r="S53">
            <v>1</v>
          </cell>
          <cell r="T53">
            <v>5</v>
          </cell>
        </row>
        <row r="54">
          <cell r="C54">
            <v>12</v>
          </cell>
          <cell r="D54">
            <v>0</v>
          </cell>
          <cell r="E54">
            <v>1</v>
          </cell>
          <cell r="G54">
            <v>3519</v>
          </cell>
          <cell r="H54">
            <v>0</v>
          </cell>
          <cell r="I54">
            <v>34</v>
          </cell>
          <cell r="K54">
            <v>374</v>
          </cell>
          <cell r="L54">
            <v>0</v>
          </cell>
          <cell r="M54">
            <v>0</v>
          </cell>
          <cell r="O54">
            <v>322</v>
          </cell>
          <cell r="P54">
            <v>0</v>
          </cell>
          <cell r="Q54">
            <v>13</v>
          </cell>
          <cell r="R54">
            <v>2391</v>
          </cell>
          <cell r="S54">
            <v>1</v>
          </cell>
          <cell r="T54">
            <v>21</v>
          </cell>
        </row>
        <row r="55">
          <cell r="C55">
            <v>18</v>
          </cell>
          <cell r="D55">
            <v>0</v>
          </cell>
          <cell r="E55">
            <v>5</v>
          </cell>
          <cell r="G55">
            <v>1852</v>
          </cell>
          <cell r="H55">
            <v>0</v>
          </cell>
          <cell r="I55">
            <v>63</v>
          </cell>
          <cell r="K55">
            <v>277</v>
          </cell>
          <cell r="L55">
            <v>0</v>
          </cell>
          <cell r="M55">
            <v>0</v>
          </cell>
          <cell r="O55">
            <v>614</v>
          </cell>
          <cell r="P55">
            <v>0</v>
          </cell>
          <cell r="Q55">
            <v>2</v>
          </cell>
          <cell r="R55">
            <v>172</v>
          </cell>
          <cell r="S55">
            <v>0</v>
          </cell>
          <cell r="T55">
            <v>27</v>
          </cell>
        </row>
        <row r="56">
          <cell r="C56">
            <v>22</v>
          </cell>
          <cell r="D56">
            <v>0</v>
          </cell>
          <cell r="E56">
            <v>3</v>
          </cell>
          <cell r="G56">
            <v>2720</v>
          </cell>
          <cell r="H56">
            <v>0</v>
          </cell>
          <cell r="I56">
            <v>43</v>
          </cell>
          <cell r="K56">
            <v>524</v>
          </cell>
          <cell r="L56">
            <v>0</v>
          </cell>
          <cell r="M56">
            <v>0</v>
          </cell>
          <cell r="O56">
            <v>525</v>
          </cell>
          <cell r="P56">
            <v>0</v>
          </cell>
          <cell r="Q56">
            <v>2</v>
          </cell>
          <cell r="R56">
            <v>1160</v>
          </cell>
          <cell r="S56">
            <v>0</v>
          </cell>
          <cell r="T56">
            <v>22</v>
          </cell>
        </row>
        <row r="57">
          <cell r="C57">
            <v>60</v>
          </cell>
          <cell r="D57">
            <v>0</v>
          </cell>
          <cell r="E57">
            <v>10</v>
          </cell>
          <cell r="G57">
            <v>2798</v>
          </cell>
          <cell r="H57">
            <v>0</v>
          </cell>
          <cell r="I57">
            <v>51</v>
          </cell>
          <cell r="K57">
            <v>376</v>
          </cell>
          <cell r="L57">
            <v>0</v>
          </cell>
          <cell r="M57">
            <v>0</v>
          </cell>
          <cell r="O57">
            <v>556</v>
          </cell>
          <cell r="P57">
            <v>0</v>
          </cell>
          <cell r="Q57">
            <v>22</v>
          </cell>
          <cell r="R57">
            <v>844</v>
          </cell>
          <cell r="S57">
            <v>1</v>
          </cell>
          <cell r="T57">
            <v>23</v>
          </cell>
        </row>
        <row r="58">
          <cell r="C58">
            <v>14</v>
          </cell>
          <cell r="D58">
            <v>0</v>
          </cell>
          <cell r="E58">
            <v>1</v>
          </cell>
          <cell r="G58">
            <v>2705</v>
          </cell>
          <cell r="H58">
            <v>0</v>
          </cell>
          <cell r="I58">
            <v>29</v>
          </cell>
          <cell r="K58">
            <v>368</v>
          </cell>
          <cell r="L58">
            <v>0</v>
          </cell>
          <cell r="M58">
            <v>0</v>
          </cell>
          <cell r="O58">
            <v>289</v>
          </cell>
          <cell r="P58">
            <v>0</v>
          </cell>
          <cell r="Q58">
            <v>2</v>
          </cell>
          <cell r="R58">
            <v>1036</v>
          </cell>
          <cell r="S58">
            <v>20</v>
          </cell>
          <cell r="T58">
            <v>7</v>
          </cell>
        </row>
        <row r="59">
          <cell r="C59">
            <v>16</v>
          </cell>
          <cell r="D59">
            <v>0</v>
          </cell>
          <cell r="E59">
            <v>2</v>
          </cell>
          <cell r="G59">
            <v>3197</v>
          </cell>
          <cell r="H59">
            <v>0</v>
          </cell>
          <cell r="I59">
            <v>38</v>
          </cell>
          <cell r="K59">
            <v>385</v>
          </cell>
          <cell r="L59">
            <v>0</v>
          </cell>
          <cell r="M59">
            <v>0</v>
          </cell>
          <cell r="O59">
            <v>422</v>
          </cell>
          <cell r="P59">
            <v>0</v>
          </cell>
          <cell r="Q59">
            <v>6</v>
          </cell>
          <cell r="R59">
            <v>974</v>
          </cell>
          <cell r="S59">
            <v>0</v>
          </cell>
          <cell r="T59">
            <v>13</v>
          </cell>
        </row>
        <row r="60">
          <cell r="C60">
            <v>17</v>
          </cell>
          <cell r="D60">
            <v>0</v>
          </cell>
          <cell r="E60">
            <v>0</v>
          </cell>
          <cell r="G60">
            <v>3552</v>
          </cell>
          <cell r="H60">
            <v>0</v>
          </cell>
          <cell r="I60">
            <v>34</v>
          </cell>
          <cell r="K60">
            <v>430</v>
          </cell>
          <cell r="L60">
            <v>0</v>
          </cell>
          <cell r="M60">
            <v>0</v>
          </cell>
          <cell r="O60">
            <v>390</v>
          </cell>
          <cell r="P60">
            <v>0</v>
          </cell>
          <cell r="Q60">
            <v>17</v>
          </cell>
          <cell r="R60">
            <v>1852</v>
          </cell>
          <cell r="S60">
            <v>1</v>
          </cell>
          <cell r="T60">
            <v>20</v>
          </cell>
        </row>
        <row r="61">
          <cell r="C61">
            <v>18</v>
          </cell>
          <cell r="D61">
            <v>0</v>
          </cell>
          <cell r="E61">
            <v>2</v>
          </cell>
          <cell r="G61">
            <v>2643</v>
          </cell>
          <cell r="H61">
            <v>0</v>
          </cell>
          <cell r="I61">
            <v>22</v>
          </cell>
          <cell r="K61">
            <v>380</v>
          </cell>
          <cell r="L61">
            <v>0</v>
          </cell>
          <cell r="M61">
            <v>0</v>
          </cell>
          <cell r="O61">
            <v>731</v>
          </cell>
          <cell r="P61">
            <v>0</v>
          </cell>
          <cell r="Q61">
            <v>9</v>
          </cell>
          <cell r="R61">
            <v>1210</v>
          </cell>
          <cell r="S61">
            <v>0</v>
          </cell>
          <cell r="T61">
            <v>29</v>
          </cell>
        </row>
        <row r="62">
          <cell r="C62">
            <v>18</v>
          </cell>
          <cell r="D62">
            <v>0</v>
          </cell>
          <cell r="E62">
            <v>5</v>
          </cell>
          <cell r="G62">
            <v>3074</v>
          </cell>
          <cell r="H62">
            <v>0</v>
          </cell>
          <cell r="I62">
            <v>21</v>
          </cell>
          <cell r="K62">
            <v>351</v>
          </cell>
          <cell r="L62">
            <v>0</v>
          </cell>
          <cell r="M62">
            <v>0</v>
          </cell>
          <cell r="O62">
            <v>483</v>
          </cell>
          <cell r="P62">
            <v>0</v>
          </cell>
          <cell r="Q62">
            <v>11</v>
          </cell>
          <cell r="R62">
            <v>1377</v>
          </cell>
          <cell r="S62">
            <v>2</v>
          </cell>
          <cell r="T62">
            <v>31</v>
          </cell>
        </row>
        <row r="63">
          <cell r="C63">
            <v>15</v>
          </cell>
          <cell r="D63">
            <v>0</v>
          </cell>
          <cell r="E63">
            <v>4</v>
          </cell>
          <cell r="G63">
            <v>2501</v>
          </cell>
          <cell r="H63">
            <v>0</v>
          </cell>
          <cell r="I63">
            <v>17</v>
          </cell>
          <cell r="K63">
            <v>460</v>
          </cell>
          <cell r="L63">
            <v>0</v>
          </cell>
          <cell r="M63">
            <v>0</v>
          </cell>
          <cell r="O63">
            <v>281</v>
          </cell>
          <cell r="P63">
            <v>0</v>
          </cell>
          <cell r="Q63">
            <v>0</v>
          </cell>
          <cell r="R63">
            <v>2026</v>
          </cell>
          <cell r="S63">
            <v>8</v>
          </cell>
          <cell r="T63">
            <v>18</v>
          </cell>
        </row>
        <row r="64">
          <cell r="C64">
            <v>11</v>
          </cell>
          <cell r="D64">
            <v>0</v>
          </cell>
          <cell r="E64">
            <v>7</v>
          </cell>
          <cell r="G64">
            <v>3803</v>
          </cell>
          <cell r="H64">
            <v>0</v>
          </cell>
          <cell r="I64">
            <v>9</v>
          </cell>
          <cell r="K64">
            <v>379</v>
          </cell>
          <cell r="L64">
            <v>0</v>
          </cell>
          <cell r="M64">
            <v>0</v>
          </cell>
          <cell r="O64">
            <v>328</v>
          </cell>
          <cell r="P64">
            <v>0</v>
          </cell>
          <cell r="Q64">
            <v>4</v>
          </cell>
          <cell r="R64">
            <v>1461</v>
          </cell>
          <cell r="S64">
            <v>17</v>
          </cell>
          <cell r="T64">
            <v>12</v>
          </cell>
        </row>
        <row r="65">
          <cell r="C65">
            <v>8</v>
          </cell>
          <cell r="D65">
            <v>0</v>
          </cell>
          <cell r="E65">
            <v>3</v>
          </cell>
          <cell r="G65">
            <v>2461</v>
          </cell>
          <cell r="H65">
            <v>0</v>
          </cell>
          <cell r="I65">
            <v>8</v>
          </cell>
          <cell r="K65">
            <v>275</v>
          </cell>
          <cell r="L65">
            <v>0</v>
          </cell>
          <cell r="M65">
            <v>0</v>
          </cell>
          <cell r="O65">
            <v>377</v>
          </cell>
          <cell r="P65">
            <v>0</v>
          </cell>
          <cell r="Q65">
            <v>1</v>
          </cell>
          <cell r="R65">
            <v>1260</v>
          </cell>
          <cell r="S65">
            <v>0</v>
          </cell>
          <cell r="T65">
            <v>9</v>
          </cell>
        </row>
        <row r="66">
          <cell r="C66">
            <v>13</v>
          </cell>
          <cell r="D66">
            <v>0</v>
          </cell>
          <cell r="E66">
            <v>3</v>
          </cell>
          <cell r="G66">
            <v>2572</v>
          </cell>
          <cell r="H66">
            <v>0</v>
          </cell>
          <cell r="I66">
            <v>38</v>
          </cell>
          <cell r="K66">
            <v>313</v>
          </cell>
          <cell r="L66">
            <v>0</v>
          </cell>
          <cell r="M66">
            <v>0</v>
          </cell>
          <cell r="O66">
            <v>323</v>
          </cell>
          <cell r="P66">
            <v>0</v>
          </cell>
          <cell r="Q66">
            <v>3</v>
          </cell>
          <cell r="R66">
            <v>1208</v>
          </cell>
          <cell r="S66">
            <v>2</v>
          </cell>
          <cell r="T66">
            <v>3</v>
          </cell>
        </row>
        <row r="67">
          <cell r="C67">
            <v>19</v>
          </cell>
          <cell r="D67">
            <v>0</v>
          </cell>
          <cell r="E67">
            <v>3</v>
          </cell>
          <cell r="G67">
            <v>2533</v>
          </cell>
          <cell r="H67">
            <v>0</v>
          </cell>
          <cell r="I67">
            <v>30</v>
          </cell>
          <cell r="K67">
            <v>288</v>
          </cell>
          <cell r="L67">
            <v>0</v>
          </cell>
          <cell r="M67">
            <v>0</v>
          </cell>
          <cell r="O67">
            <v>319</v>
          </cell>
          <cell r="P67">
            <v>0</v>
          </cell>
          <cell r="Q67">
            <v>5</v>
          </cell>
          <cell r="R67">
            <v>763</v>
          </cell>
          <cell r="S67">
            <v>3</v>
          </cell>
          <cell r="T67">
            <v>0</v>
          </cell>
        </row>
        <row r="68">
          <cell r="C68">
            <v>19</v>
          </cell>
          <cell r="D68">
            <v>0</v>
          </cell>
          <cell r="E68">
            <v>2</v>
          </cell>
          <cell r="G68">
            <v>2908</v>
          </cell>
          <cell r="H68">
            <v>0</v>
          </cell>
          <cell r="I68">
            <v>32</v>
          </cell>
          <cell r="K68">
            <v>505</v>
          </cell>
          <cell r="L68">
            <v>0</v>
          </cell>
          <cell r="M68">
            <v>0</v>
          </cell>
          <cell r="O68">
            <v>359</v>
          </cell>
          <cell r="P68">
            <v>0</v>
          </cell>
          <cell r="Q68">
            <v>7</v>
          </cell>
          <cell r="R68">
            <v>1012</v>
          </cell>
          <cell r="S68">
            <v>1</v>
          </cell>
          <cell r="T68">
            <v>27</v>
          </cell>
        </row>
        <row r="69">
          <cell r="C69">
            <v>10</v>
          </cell>
          <cell r="D69">
            <v>0</v>
          </cell>
          <cell r="E69">
            <v>1</v>
          </cell>
          <cell r="G69">
            <v>3497</v>
          </cell>
          <cell r="H69">
            <v>0</v>
          </cell>
          <cell r="I69">
            <v>28</v>
          </cell>
          <cell r="K69">
            <v>234</v>
          </cell>
          <cell r="L69">
            <v>0</v>
          </cell>
          <cell r="M69">
            <v>0</v>
          </cell>
          <cell r="O69">
            <v>435</v>
          </cell>
          <cell r="P69">
            <v>0</v>
          </cell>
          <cell r="Q69">
            <v>5</v>
          </cell>
          <cell r="R69">
            <v>2115</v>
          </cell>
          <cell r="S69">
            <v>2</v>
          </cell>
          <cell r="T69">
            <v>11</v>
          </cell>
        </row>
        <row r="70">
          <cell r="C70">
            <v>13</v>
          </cell>
          <cell r="D70">
            <v>0</v>
          </cell>
          <cell r="E70">
            <v>2</v>
          </cell>
          <cell r="G70">
            <v>2926</v>
          </cell>
          <cell r="H70">
            <v>0</v>
          </cell>
          <cell r="I70">
            <v>35</v>
          </cell>
          <cell r="K70">
            <v>440</v>
          </cell>
          <cell r="L70">
            <v>0</v>
          </cell>
          <cell r="M70">
            <v>0</v>
          </cell>
          <cell r="O70">
            <v>627</v>
          </cell>
          <cell r="P70">
            <v>0</v>
          </cell>
          <cell r="Q70">
            <v>22</v>
          </cell>
          <cell r="R70">
            <v>1418</v>
          </cell>
          <cell r="S70">
            <v>1</v>
          </cell>
          <cell r="T70">
            <v>82</v>
          </cell>
        </row>
        <row r="71">
          <cell r="C71">
            <v>14</v>
          </cell>
          <cell r="D71">
            <v>0</v>
          </cell>
          <cell r="E71">
            <v>6</v>
          </cell>
          <cell r="G71">
            <v>2688</v>
          </cell>
          <cell r="H71">
            <v>0</v>
          </cell>
          <cell r="I71">
            <v>47</v>
          </cell>
          <cell r="K71">
            <v>239</v>
          </cell>
          <cell r="L71">
            <v>0</v>
          </cell>
          <cell r="M71">
            <v>0</v>
          </cell>
          <cell r="O71">
            <v>445</v>
          </cell>
          <cell r="P71">
            <v>0</v>
          </cell>
          <cell r="Q71">
            <v>12</v>
          </cell>
          <cell r="R71">
            <v>1470</v>
          </cell>
          <cell r="S71">
            <v>13</v>
          </cell>
          <cell r="T71">
            <v>38</v>
          </cell>
        </row>
        <row r="72">
          <cell r="C72">
            <v>20</v>
          </cell>
          <cell r="D72">
            <v>0</v>
          </cell>
          <cell r="E72">
            <v>3</v>
          </cell>
          <cell r="G72">
            <v>3702</v>
          </cell>
          <cell r="H72">
            <v>0</v>
          </cell>
          <cell r="I72">
            <v>23</v>
          </cell>
          <cell r="K72">
            <v>274</v>
          </cell>
          <cell r="L72">
            <v>0</v>
          </cell>
          <cell r="M72">
            <v>0</v>
          </cell>
          <cell r="O72">
            <v>456</v>
          </cell>
          <cell r="P72">
            <v>0</v>
          </cell>
          <cell r="Q72">
            <v>11</v>
          </cell>
          <cell r="R72">
            <v>1967</v>
          </cell>
          <cell r="S72">
            <v>4</v>
          </cell>
          <cell r="T72">
            <v>67</v>
          </cell>
        </row>
        <row r="73">
          <cell r="C73">
            <v>21</v>
          </cell>
          <cell r="D73">
            <v>0</v>
          </cell>
          <cell r="E73">
            <v>1</v>
          </cell>
          <cell r="G73">
            <v>2594</v>
          </cell>
          <cell r="H73">
            <v>0</v>
          </cell>
          <cell r="I73">
            <v>39</v>
          </cell>
          <cell r="K73">
            <v>304</v>
          </cell>
          <cell r="L73">
            <v>0</v>
          </cell>
          <cell r="M73">
            <v>0</v>
          </cell>
          <cell r="O73">
            <v>623</v>
          </cell>
          <cell r="P73">
            <v>0</v>
          </cell>
          <cell r="Q73">
            <v>11</v>
          </cell>
          <cell r="R73">
            <v>836</v>
          </cell>
          <cell r="S73">
            <v>4</v>
          </cell>
          <cell r="T73">
            <v>47</v>
          </cell>
        </row>
        <row r="74">
          <cell r="C74">
            <v>23</v>
          </cell>
          <cell r="D74">
            <v>0</v>
          </cell>
          <cell r="E74">
            <v>5</v>
          </cell>
          <cell r="G74">
            <v>2775</v>
          </cell>
          <cell r="H74">
            <v>0</v>
          </cell>
          <cell r="I74">
            <v>49</v>
          </cell>
          <cell r="K74">
            <v>332</v>
          </cell>
          <cell r="L74">
            <v>0</v>
          </cell>
          <cell r="M74">
            <v>0</v>
          </cell>
          <cell r="O74">
            <v>493</v>
          </cell>
          <cell r="P74">
            <v>0</v>
          </cell>
          <cell r="Q74">
            <v>4</v>
          </cell>
          <cell r="R74">
            <v>1835</v>
          </cell>
          <cell r="S74">
            <v>8</v>
          </cell>
          <cell r="T74">
            <v>24</v>
          </cell>
        </row>
        <row r="75">
          <cell r="C75">
            <v>5</v>
          </cell>
          <cell r="D75">
            <v>0</v>
          </cell>
          <cell r="E75">
            <v>3</v>
          </cell>
          <cell r="G75">
            <v>1281</v>
          </cell>
          <cell r="H75">
            <v>0</v>
          </cell>
          <cell r="I75">
            <v>7</v>
          </cell>
          <cell r="K75">
            <v>151</v>
          </cell>
          <cell r="L75">
            <v>0</v>
          </cell>
          <cell r="M75">
            <v>0</v>
          </cell>
          <cell r="O75">
            <v>196</v>
          </cell>
          <cell r="P75">
            <v>0</v>
          </cell>
          <cell r="Q75">
            <v>2</v>
          </cell>
          <cell r="R75">
            <v>300</v>
          </cell>
          <cell r="S75">
            <v>13</v>
          </cell>
          <cell r="T75">
            <v>7</v>
          </cell>
        </row>
        <row r="76">
          <cell r="C76">
            <v>14</v>
          </cell>
          <cell r="D76">
            <v>0</v>
          </cell>
          <cell r="E76">
            <v>5</v>
          </cell>
          <cell r="G76">
            <v>2527</v>
          </cell>
          <cell r="H76">
            <v>0</v>
          </cell>
          <cell r="I76">
            <v>13</v>
          </cell>
          <cell r="K76">
            <v>160</v>
          </cell>
          <cell r="L76">
            <v>0</v>
          </cell>
          <cell r="M76">
            <v>0</v>
          </cell>
          <cell r="O76">
            <v>225</v>
          </cell>
          <cell r="P76">
            <v>0</v>
          </cell>
          <cell r="Q76">
            <v>17</v>
          </cell>
          <cell r="R76">
            <v>626</v>
          </cell>
          <cell r="S76">
            <v>13</v>
          </cell>
          <cell r="T76">
            <v>43</v>
          </cell>
        </row>
        <row r="77">
          <cell r="C77">
            <v>12</v>
          </cell>
          <cell r="D77">
            <v>0</v>
          </cell>
          <cell r="E77">
            <v>2</v>
          </cell>
          <cell r="G77">
            <v>1296</v>
          </cell>
          <cell r="H77">
            <v>0</v>
          </cell>
          <cell r="I77">
            <v>11</v>
          </cell>
          <cell r="K77">
            <v>161</v>
          </cell>
          <cell r="L77">
            <v>0</v>
          </cell>
          <cell r="M77">
            <v>0</v>
          </cell>
          <cell r="O77">
            <v>215</v>
          </cell>
          <cell r="P77">
            <v>0</v>
          </cell>
          <cell r="Q77">
            <v>1</v>
          </cell>
          <cell r="R77">
            <v>357</v>
          </cell>
          <cell r="S77">
            <v>5</v>
          </cell>
          <cell r="T77">
            <v>7</v>
          </cell>
        </row>
        <row r="78">
          <cell r="C78">
            <v>7</v>
          </cell>
          <cell r="D78">
            <v>0</v>
          </cell>
          <cell r="E78">
            <v>1</v>
          </cell>
          <cell r="G78">
            <v>1585</v>
          </cell>
          <cell r="H78">
            <v>0</v>
          </cell>
          <cell r="I78">
            <v>8</v>
          </cell>
          <cell r="K78">
            <v>122</v>
          </cell>
          <cell r="L78">
            <v>0</v>
          </cell>
          <cell r="M78">
            <v>0</v>
          </cell>
          <cell r="O78">
            <v>149</v>
          </cell>
          <cell r="P78">
            <v>0</v>
          </cell>
          <cell r="Q78">
            <v>8</v>
          </cell>
          <cell r="R78">
            <v>204</v>
          </cell>
          <cell r="S78">
            <v>25</v>
          </cell>
          <cell r="T78">
            <v>4</v>
          </cell>
        </row>
        <row r="79">
          <cell r="C79">
            <v>14</v>
          </cell>
          <cell r="D79">
            <v>0</v>
          </cell>
          <cell r="E79">
            <v>1</v>
          </cell>
          <cell r="G79">
            <v>1232</v>
          </cell>
          <cell r="H79">
            <v>0</v>
          </cell>
          <cell r="I79">
            <v>12</v>
          </cell>
          <cell r="K79">
            <v>196</v>
          </cell>
          <cell r="L79">
            <v>0</v>
          </cell>
          <cell r="M79">
            <v>0</v>
          </cell>
          <cell r="O79">
            <v>217</v>
          </cell>
          <cell r="P79">
            <v>0</v>
          </cell>
          <cell r="Q79">
            <v>2</v>
          </cell>
          <cell r="R79">
            <v>408</v>
          </cell>
          <cell r="S79">
            <v>2</v>
          </cell>
          <cell r="T79">
            <v>12</v>
          </cell>
        </row>
        <row r="80">
          <cell r="C80">
            <v>5</v>
          </cell>
          <cell r="D80">
            <v>0</v>
          </cell>
          <cell r="E80">
            <v>0</v>
          </cell>
          <cell r="G80">
            <v>1121</v>
          </cell>
          <cell r="H80">
            <v>0</v>
          </cell>
          <cell r="I80">
            <v>9</v>
          </cell>
          <cell r="K80">
            <v>107</v>
          </cell>
          <cell r="L80">
            <v>0</v>
          </cell>
          <cell r="M80">
            <v>0</v>
          </cell>
          <cell r="O80">
            <v>129</v>
          </cell>
          <cell r="P80">
            <v>0</v>
          </cell>
          <cell r="Q80">
            <v>1</v>
          </cell>
          <cell r="R80">
            <v>219</v>
          </cell>
          <cell r="S80">
            <v>1</v>
          </cell>
          <cell r="T80">
            <v>7</v>
          </cell>
        </row>
        <row r="81">
          <cell r="C81">
            <v>20</v>
          </cell>
          <cell r="D81">
            <v>0</v>
          </cell>
          <cell r="E81">
            <v>3</v>
          </cell>
          <cell r="G81">
            <v>2105</v>
          </cell>
          <cell r="H81">
            <v>0</v>
          </cell>
          <cell r="I81">
            <v>25</v>
          </cell>
          <cell r="K81">
            <v>364</v>
          </cell>
          <cell r="L81">
            <v>0</v>
          </cell>
          <cell r="M81">
            <v>0</v>
          </cell>
          <cell r="O81">
            <v>469</v>
          </cell>
          <cell r="P81">
            <v>0</v>
          </cell>
          <cell r="Q81">
            <v>14</v>
          </cell>
          <cell r="R81">
            <v>1313</v>
          </cell>
          <cell r="S81">
            <v>6</v>
          </cell>
          <cell r="T81">
            <v>9</v>
          </cell>
        </row>
        <row r="82">
          <cell r="C82">
            <v>6</v>
          </cell>
          <cell r="D82">
            <v>0</v>
          </cell>
          <cell r="E82">
            <v>0</v>
          </cell>
          <cell r="G82">
            <v>1420</v>
          </cell>
          <cell r="H82">
            <v>0</v>
          </cell>
          <cell r="I82">
            <v>21</v>
          </cell>
          <cell r="K82">
            <v>224</v>
          </cell>
          <cell r="L82">
            <v>0</v>
          </cell>
          <cell r="M82">
            <v>0</v>
          </cell>
          <cell r="O82">
            <v>270</v>
          </cell>
          <cell r="P82">
            <v>0</v>
          </cell>
          <cell r="Q82">
            <v>2</v>
          </cell>
          <cell r="R82">
            <v>953</v>
          </cell>
          <cell r="S82">
            <v>1</v>
          </cell>
          <cell r="T82">
            <v>30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3"/>
  <sheetViews>
    <sheetView tabSelected="1" topLeftCell="A34" zoomScale="90" zoomScaleNormal="90" zoomScaleSheetLayoutView="70" workbookViewId="0">
      <selection activeCell="H100" sqref="H100"/>
    </sheetView>
  </sheetViews>
  <sheetFormatPr defaultRowHeight="14.4" x14ac:dyDescent="0.3"/>
  <cols>
    <col min="1" max="1" width="7.44140625" customWidth="1"/>
    <col min="2" max="2" width="27.6640625" customWidth="1"/>
    <col min="5" max="5" width="6.77734375" customWidth="1"/>
    <col min="10" max="10" width="11.5546875" customWidth="1"/>
    <col min="11" max="11" width="9.88671875" customWidth="1"/>
    <col min="13" max="13" width="6.44140625" customWidth="1"/>
    <col min="14" max="14" width="7.33203125" customWidth="1"/>
    <col min="15" max="15" width="6.77734375" customWidth="1"/>
    <col min="16" max="16" width="10.44140625" customWidth="1"/>
    <col min="19" max="19" width="6.21875" customWidth="1"/>
    <col min="20" max="20" width="6.44140625" customWidth="1"/>
    <col min="21" max="21" width="7.44140625" customWidth="1"/>
    <col min="22" max="22" width="6.44140625" customWidth="1"/>
    <col min="23" max="23" width="5.88671875" customWidth="1"/>
    <col min="24" max="24" width="5.33203125" customWidth="1"/>
  </cols>
  <sheetData>
    <row r="1" spans="1:25" ht="21" x14ac:dyDescent="0.4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1"/>
    </row>
    <row r="2" spans="1:25" ht="15" thickBot="1" x14ac:dyDescent="0.35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1"/>
    </row>
    <row r="3" spans="1:25" x14ac:dyDescent="0.3">
      <c r="A3" s="51" t="s">
        <v>2</v>
      </c>
      <c r="B3" s="54" t="s">
        <v>3</v>
      </c>
      <c r="C3" s="57" t="s">
        <v>4</v>
      </c>
      <c r="D3" s="60" t="s">
        <v>5</v>
      </c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1"/>
      <c r="V3" s="64" t="s">
        <v>6</v>
      </c>
      <c r="W3" s="65"/>
      <c r="X3" s="66"/>
      <c r="Y3" s="1"/>
    </row>
    <row r="4" spans="1:25" ht="15" thickBot="1" x14ac:dyDescent="0.35">
      <c r="A4" s="52"/>
      <c r="B4" s="55"/>
      <c r="C4" s="58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3"/>
      <c r="V4" s="67"/>
      <c r="W4" s="68"/>
      <c r="X4" s="69"/>
      <c r="Y4" s="1"/>
    </row>
    <row r="5" spans="1:25" ht="15" thickBot="1" x14ac:dyDescent="0.35">
      <c r="A5" s="52"/>
      <c r="B5" s="55"/>
      <c r="C5" s="58"/>
      <c r="D5" s="70" t="s">
        <v>7</v>
      </c>
      <c r="E5" s="71"/>
      <c r="F5" s="72" t="s">
        <v>88</v>
      </c>
      <c r="G5" s="71"/>
      <c r="H5" s="72" t="s">
        <v>90</v>
      </c>
      <c r="I5" s="71"/>
      <c r="J5" s="86" t="s">
        <v>89</v>
      </c>
      <c r="K5" s="87"/>
      <c r="L5" s="88" t="s">
        <v>91</v>
      </c>
      <c r="M5" s="91" t="s">
        <v>8</v>
      </c>
      <c r="N5" s="92"/>
      <c r="O5" s="92"/>
      <c r="P5" s="93"/>
      <c r="Q5" s="94" t="s">
        <v>9</v>
      </c>
      <c r="R5" s="97" t="s">
        <v>10</v>
      </c>
      <c r="S5" s="98"/>
      <c r="T5" s="98"/>
      <c r="U5" s="99"/>
      <c r="V5" s="73" t="s">
        <v>11</v>
      </c>
      <c r="W5" s="73" t="s">
        <v>12</v>
      </c>
      <c r="X5" s="73" t="s">
        <v>13</v>
      </c>
      <c r="Y5" s="1"/>
    </row>
    <row r="6" spans="1:25" ht="15" thickBot="1" x14ac:dyDescent="0.35">
      <c r="A6" s="52"/>
      <c r="B6" s="55"/>
      <c r="C6" s="58"/>
      <c r="D6" s="78" t="s">
        <v>14</v>
      </c>
      <c r="E6" s="83" t="s">
        <v>15</v>
      </c>
      <c r="F6" s="78" t="s">
        <v>14</v>
      </c>
      <c r="G6" s="83" t="s">
        <v>15</v>
      </c>
      <c r="H6" s="78" t="s">
        <v>14</v>
      </c>
      <c r="I6" s="83" t="s">
        <v>15</v>
      </c>
      <c r="J6" s="78" t="s">
        <v>14</v>
      </c>
      <c r="K6" s="83" t="s">
        <v>15</v>
      </c>
      <c r="L6" s="89"/>
      <c r="M6" s="76" t="s">
        <v>7</v>
      </c>
      <c r="N6" s="76" t="s">
        <v>16</v>
      </c>
      <c r="O6" s="76" t="s">
        <v>17</v>
      </c>
      <c r="P6" s="76" t="s">
        <v>18</v>
      </c>
      <c r="Q6" s="95"/>
      <c r="R6" s="100"/>
      <c r="S6" s="101"/>
      <c r="T6" s="101"/>
      <c r="U6" s="102"/>
      <c r="V6" s="74"/>
      <c r="W6" s="74"/>
      <c r="X6" s="74"/>
      <c r="Y6" s="1"/>
    </row>
    <row r="7" spans="1:25" x14ac:dyDescent="0.3">
      <c r="A7" s="52"/>
      <c r="B7" s="55"/>
      <c r="C7" s="58"/>
      <c r="D7" s="79"/>
      <c r="E7" s="84"/>
      <c r="F7" s="79"/>
      <c r="G7" s="84"/>
      <c r="H7" s="79"/>
      <c r="I7" s="84"/>
      <c r="J7" s="79"/>
      <c r="K7" s="84"/>
      <c r="L7" s="89"/>
      <c r="M7" s="76"/>
      <c r="N7" s="76"/>
      <c r="O7" s="76"/>
      <c r="P7" s="76"/>
      <c r="Q7" s="95"/>
      <c r="R7" s="78" t="s">
        <v>19</v>
      </c>
      <c r="S7" s="78" t="s">
        <v>20</v>
      </c>
      <c r="T7" s="78" t="s">
        <v>21</v>
      </c>
      <c r="U7" s="83" t="s">
        <v>22</v>
      </c>
      <c r="V7" s="74"/>
      <c r="W7" s="74"/>
      <c r="X7" s="74"/>
      <c r="Y7" s="1"/>
    </row>
    <row r="8" spans="1:25" x14ac:dyDescent="0.3">
      <c r="A8" s="52"/>
      <c r="B8" s="55"/>
      <c r="C8" s="58"/>
      <c r="D8" s="79"/>
      <c r="E8" s="84"/>
      <c r="F8" s="79"/>
      <c r="G8" s="84"/>
      <c r="H8" s="79"/>
      <c r="I8" s="84"/>
      <c r="J8" s="79"/>
      <c r="K8" s="84"/>
      <c r="L8" s="89"/>
      <c r="M8" s="76"/>
      <c r="N8" s="76"/>
      <c r="O8" s="76"/>
      <c r="P8" s="76"/>
      <c r="Q8" s="95"/>
      <c r="R8" s="79"/>
      <c r="S8" s="79"/>
      <c r="T8" s="79"/>
      <c r="U8" s="84"/>
      <c r="V8" s="74"/>
      <c r="W8" s="74"/>
      <c r="X8" s="74"/>
      <c r="Y8" s="1"/>
    </row>
    <row r="9" spans="1:25" ht="19.2" customHeight="1" thickBot="1" x14ac:dyDescent="0.35">
      <c r="A9" s="53"/>
      <c r="B9" s="56"/>
      <c r="C9" s="59"/>
      <c r="D9" s="80"/>
      <c r="E9" s="85"/>
      <c r="F9" s="80"/>
      <c r="G9" s="85"/>
      <c r="H9" s="80"/>
      <c r="I9" s="85"/>
      <c r="J9" s="80"/>
      <c r="K9" s="85"/>
      <c r="L9" s="90"/>
      <c r="M9" s="77"/>
      <c r="N9" s="77"/>
      <c r="O9" s="77"/>
      <c r="P9" s="77"/>
      <c r="Q9" s="96"/>
      <c r="R9" s="80"/>
      <c r="S9" s="80"/>
      <c r="T9" s="80"/>
      <c r="U9" s="85"/>
      <c r="V9" s="75"/>
      <c r="W9" s="75"/>
      <c r="X9" s="75"/>
      <c r="Y9" s="1"/>
    </row>
    <row r="10" spans="1:25" ht="15" thickBot="1" x14ac:dyDescent="0.35">
      <c r="A10" s="2">
        <v>1</v>
      </c>
      <c r="B10" s="3" t="s">
        <v>23</v>
      </c>
      <c r="C10" s="4"/>
      <c r="D10" s="2">
        <v>3</v>
      </c>
      <c r="E10" s="2">
        <v>4</v>
      </c>
      <c r="F10" s="2">
        <v>5</v>
      </c>
      <c r="G10" s="2">
        <v>6</v>
      </c>
      <c r="H10" s="2">
        <v>7</v>
      </c>
      <c r="I10" s="2">
        <v>8</v>
      </c>
      <c r="J10" s="2">
        <v>9</v>
      </c>
      <c r="K10" s="5">
        <v>10</v>
      </c>
      <c r="L10" s="2">
        <v>11</v>
      </c>
      <c r="M10" s="5">
        <v>12</v>
      </c>
      <c r="N10" s="2">
        <v>13</v>
      </c>
      <c r="O10" s="2">
        <v>14</v>
      </c>
      <c r="P10" s="2">
        <v>15</v>
      </c>
      <c r="Q10" s="6">
        <v>16</v>
      </c>
      <c r="R10" s="2">
        <v>17</v>
      </c>
      <c r="S10" s="5">
        <v>18</v>
      </c>
      <c r="T10" s="5">
        <v>19</v>
      </c>
      <c r="U10" s="2">
        <v>20</v>
      </c>
      <c r="V10" s="5">
        <v>21</v>
      </c>
      <c r="W10" s="2">
        <v>22</v>
      </c>
      <c r="X10" s="2">
        <v>23</v>
      </c>
      <c r="Y10" s="1"/>
    </row>
    <row r="11" spans="1:25" ht="15" thickBot="1" x14ac:dyDescent="0.35">
      <c r="A11" s="14">
        <v>5</v>
      </c>
      <c r="B11" s="7" t="s">
        <v>24</v>
      </c>
      <c r="C11" s="7">
        <v>5.12</v>
      </c>
      <c r="D11" s="15">
        <f>[1]ввод!C7</f>
        <v>11</v>
      </c>
      <c r="E11" s="16">
        <f>D11/C11</f>
        <v>2.1484375</v>
      </c>
      <c r="F11" s="15">
        <f>[1]ввод!G7</f>
        <v>1206</v>
      </c>
      <c r="G11" s="16">
        <f>F11/C11</f>
        <v>235.546875</v>
      </c>
      <c r="H11" s="15">
        <f>[1]ввод!K7</f>
        <v>143</v>
      </c>
      <c r="I11" s="16">
        <f>H11/C11</f>
        <v>27.9296875</v>
      </c>
      <c r="J11" s="15">
        <f>[1]ввод!O7</f>
        <v>257</v>
      </c>
      <c r="K11" s="16">
        <f>J11/C11</f>
        <v>50.1953125</v>
      </c>
      <c r="L11" s="16">
        <f>E11+G11+I11+K11</f>
        <v>315.8203125</v>
      </c>
      <c r="M11" s="15">
        <f>[1]ввод!Q7</f>
        <v>1</v>
      </c>
      <c r="N11" s="15">
        <f>[1]ввод!R7</f>
        <v>345</v>
      </c>
      <c r="O11" s="15">
        <f>[1]ввод!S7</f>
        <v>7</v>
      </c>
      <c r="P11" s="15">
        <f>[1]ввод!T7</f>
        <v>15</v>
      </c>
      <c r="Q11" s="17">
        <f>L11+M11/C11+N11/C11+O11/C11+P11/C11</f>
        <v>387.6953125</v>
      </c>
      <c r="R11" s="15">
        <f>[1]ввод!D7</f>
        <v>0</v>
      </c>
      <c r="S11" s="15">
        <f>[1]ввод!H7</f>
        <v>0</v>
      </c>
      <c r="T11" s="15">
        <f>[1]ввод!L7</f>
        <v>0</v>
      </c>
      <c r="U11" s="15">
        <f>[1]ввод!P7</f>
        <v>0</v>
      </c>
      <c r="V11" s="15">
        <f>[1]ввод!E7</f>
        <v>4</v>
      </c>
      <c r="W11" s="15">
        <f>[1]ввод!I7</f>
        <v>14</v>
      </c>
      <c r="X11" s="18">
        <f>[1]ввод!M7</f>
        <v>0</v>
      </c>
      <c r="Y11" s="1"/>
    </row>
    <row r="12" spans="1:25" ht="15" thickBot="1" x14ac:dyDescent="0.35">
      <c r="A12" s="19">
        <v>6</v>
      </c>
      <c r="B12" s="20" t="s">
        <v>24</v>
      </c>
      <c r="C12" s="8">
        <v>5.12</v>
      </c>
      <c r="D12" s="21">
        <f>[1]ввод!C8</f>
        <v>5</v>
      </c>
      <c r="E12" s="22">
        <f>D12/C12</f>
        <v>0.9765625</v>
      </c>
      <c r="F12" s="21">
        <f>[1]ввод!G8</f>
        <v>1489</v>
      </c>
      <c r="G12" s="22">
        <f>F12/C12</f>
        <v>290.8203125</v>
      </c>
      <c r="H12" s="21">
        <f>[1]ввод!K8</f>
        <v>132</v>
      </c>
      <c r="I12" s="22">
        <f>H12/C12</f>
        <v>25.78125</v>
      </c>
      <c r="J12" s="21">
        <f>[1]ввод!O8</f>
        <v>136</v>
      </c>
      <c r="K12" s="22">
        <f>J12/C12</f>
        <v>26.5625</v>
      </c>
      <c r="L12" s="22">
        <f>E12+G12+I12+K12</f>
        <v>344.140625</v>
      </c>
      <c r="M12" s="21">
        <f>[1]ввод!Q8</f>
        <v>6</v>
      </c>
      <c r="N12" s="21">
        <f>[1]ввод!R8</f>
        <v>406</v>
      </c>
      <c r="O12" s="21">
        <f>[1]ввод!S8</f>
        <v>9</v>
      </c>
      <c r="P12" s="21">
        <f>[1]ввод!T8</f>
        <v>8</v>
      </c>
      <c r="Q12" s="23">
        <f>L12+M12/C12+N12/C12+O12/C12+P12/C12</f>
        <v>427.9296875</v>
      </c>
      <c r="R12" s="21">
        <f>[1]ввод!D8</f>
        <v>0</v>
      </c>
      <c r="S12" s="21">
        <f>[1]ввод!H8</f>
        <v>0</v>
      </c>
      <c r="T12" s="21">
        <f>[1]ввод!L8</f>
        <v>0</v>
      </c>
      <c r="U12" s="21">
        <f>[1]ввод!P8</f>
        <v>0</v>
      </c>
      <c r="V12" s="21">
        <f>[1]ввод!E8</f>
        <v>2</v>
      </c>
      <c r="W12" s="21">
        <f>[1]ввод!I8</f>
        <v>8</v>
      </c>
      <c r="X12" s="24">
        <f>[1]ввод!M8</f>
        <v>0</v>
      </c>
      <c r="Y12" s="1"/>
    </row>
    <row r="13" spans="1:25" ht="15" thickBot="1" x14ac:dyDescent="0.35">
      <c r="A13" s="81" t="s">
        <v>25</v>
      </c>
      <c r="B13" s="82"/>
      <c r="C13" s="9">
        <v>5.12</v>
      </c>
      <c r="D13" s="25">
        <f>D11+D12</f>
        <v>16</v>
      </c>
      <c r="E13" s="26">
        <f>D13/C13/COUNT(C11:C12)</f>
        <v>1.5625</v>
      </c>
      <c r="F13" s="25">
        <f>F11+F12</f>
        <v>2695</v>
      </c>
      <c r="G13" s="26">
        <f>F13/C13/COUNT(C11:C12)</f>
        <v>263.18359375</v>
      </c>
      <c r="H13" s="25">
        <f>H11+H12</f>
        <v>275</v>
      </c>
      <c r="I13" s="26">
        <f>H13/C13/COUNT(C11:C12)</f>
        <v>26.85546875</v>
      </c>
      <c r="J13" s="25">
        <f>J11+J12</f>
        <v>393</v>
      </c>
      <c r="K13" s="26">
        <f>J13/C13/COUNT(C11:C12)</f>
        <v>38.37890625</v>
      </c>
      <c r="L13" s="26">
        <f t="shared" ref="L13:L76" si="0">E13+G13+I13+K13</f>
        <v>329.98046875</v>
      </c>
      <c r="M13" s="25">
        <f>M11+M12</f>
        <v>7</v>
      </c>
      <c r="N13" s="25">
        <f>N11+N12</f>
        <v>751</v>
      </c>
      <c r="O13" s="25">
        <f>O11+O12</f>
        <v>16</v>
      </c>
      <c r="P13" s="25">
        <f>P11+P12</f>
        <v>23</v>
      </c>
      <c r="Q13" s="12">
        <f>L13+M13/C13/COUNT(C11:C12)+N13/C13/COUNT(C11:C12)+O13/C13/COUNT(C11:C12)+P13/C13/COUNT(C11:C12)</f>
        <v>407.8125</v>
      </c>
      <c r="R13" s="25">
        <f t="shared" ref="R13:X13" si="1">R11+R12</f>
        <v>0</v>
      </c>
      <c r="S13" s="25">
        <f t="shared" si="1"/>
        <v>0</v>
      </c>
      <c r="T13" s="25">
        <f t="shared" si="1"/>
        <v>0</v>
      </c>
      <c r="U13" s="25">
        <f t="shared" si="1"/>
        <v>0</v>
      </c>
      <c r="V13" s="25">
        <f t="shared" si="1"/>
        <v>6</v>
      </c>
      <c r="W13" s="25">
        <f t="shared" si="1"/>
        <v>22</v>
      </c>
      <c r="X13" s="27">
        <f t="shared" si="1"/>
        <v>0</v>
      </c>
      <c r="Y13" s="1"/>
    </row>
    <row r="14" spans="1:25" ht="15" thickBot="1" x14ac:dyDescent="0.35">
      <c r="A14" s="28">
        <v>8</v>
      </c>
      <c r="B14" s="10" t="s">
        <v>26</v>
      </c>
      <c r="C14" s="10">
        <v>5.12</v>
      </c>
      <c r="D14" s="29">
        <f>[1]ввод!C10</f>
        <v>9</v>
      </c>
      <c r="E14" s="30">
        <f>D14/C14</f>
        <v>1.7578125</v>
      </c>
      <c r="F14" s="29">
        <f>[1]ввод!G10</f>
        <v>1152</v>
      </c>
      <c r="G14" s="30">
        <f>F14/C14</f>
        <v>225</v>
      </c>
      <c r="H14" s="29">
        <f>[1]ввод!K10</f>
        <v>93</v>
      </c>
      <c r="I14" s="30">
        <f>H14/C14</f>
        <v>18.1640625</v>
      </c>
      <c r="J14" s="29">
        <f>[1]ввод!O10</f>
        <v>130</v>
      </c>
      <c r="K14" s="30">
        <f>J14/C14</f>
        <v>25.390625</v>
      </c>
      <c r="L14" s="30">
        <f t="shared" si="0"/>
        <v>270.3125</v>
      </c>
      <c r="M14" s="29">
        <f>[1]ввод!Q10</f>
        <v>3</v>
      </c>
      <c r="N14" s="29">
        <f>[1]ввод!R10</f>
        <v>297</v>
      </c>
      <c r="O14" s="29">
        <f>[1]ввод!S10</f>
        <v>8</v>
      </c>
      <c r="P14" s="29">
        <f>[1]ввод!T10</f>
        <v>9</v>
      </c>
      <c r="Q14" s="31">
        <f>L14+M14/C14+N14/C14+O14/C14+P14/C14</f>
        <v>332.2265625</v>
      </c>
      <c r="R14" s="29">
        <f>[1]ввод!D10</f>
        <v>0</v>
      </c>
      <c r="S14" s="29">
        <f>[1]ввод!H10</f>
        <v>0</v>
      </c>
      <c r="T14" s="29">
        <f>[1]ввод!L10</f>
        <v>0</v>
      </c>
      <c r="U14" s="29">
        <f>[1]ввод!P10</f>
        <v>0</v>
      </c>
      <c r="V14" s="29">
        <f>[1]ввод!E10</f>
        <v>2</v>
      </c>
      <c r="W14" s="29">
        <f>[1]ввод!I10</f>
        <v>10</v>
      </c>
      <c r="X14" s="32">
        <f>[1]ввод!M10</f>
        <v>0</v>
      </c>
      <c r="Y14" s="1"/>
    </row>
    <row r="15" spans="1:25" ht="15" thickBot="1" x14ac:dyDescent="0.35">
      <c r="A15" s="33">
        <v>9</v>
      </c>
      <c r="B15" s="34" t="s">
        <v>26</v>
      </c>
      <c r="C15" s="7">
        <v>5.12</v>
      </c>
      <c r="D15" s="35">
        <f>[1]ввод!C11</f>
        <v>10</v>
      </c>
      <c r="E15" s="36">
        <f>D15/C15</f>
        <v>1.953125</v>
      </c>
      <c r="F15" s="35">
        <f>[1]ввод!G11</f>
        <v>1023</v>
      </c>
      <c r="G15" s="36">
        <f>F15/C15</f>
        <v>199.8046875</v>
      </c>
      <c r="H15" s="35">
        <f>[1]ввод!K11</f>
        <v>84</v>
      </c>
      <c r="I15" s="36">
        <f>H15/C15</f>
        <v>16.40625</v>
      </c>
      <c r="J15" s="35">
        <f>[1]ввод!O11</f>
        <v>205</v>
      </c>
      <c r="K15" s="36">
        <f>J15/C15</f>
        <v>40.0390625</v>
      </c>
      <c r="L15" s="36">
        <f t="shared" si="0"/>
        <v>258.203125</v>
      </c>
      <c r="M15" s="35">
        <f>[1]ввод!Q11</f>
        <v>6</v>
      </c>
      <c r="N15" s="35">
        <f>[1]ввод!R11</f>
        <v>325</v>
      </c>
      <c r="O15" s="35">
        <f>[1]ввод!S11</f>
        <v>15</v>
      </c>
      <c r="P15" s="35">
        <f>[1]ввод!T11</f>
        <v>23</v>
      </c>
      <c r="Q15" s="37">
        <f>L15+M15/C15+N15/C15+O15/C15+P15/C15</f>
        <v>330.2734375</v>
      </c>
      <c r="R15" s="35">
        <f>[1]ввод!D11</f>
        <v>0</v>
      </c>
      <c r="S15" s="35">
        <f>[1]ввод!H11</f>
        <v>0</v>
      </c>
      <c r="T15" s="35">
        <f>[1]ввод!L11</f>
        <v>0</v>
      </c>
      <c r="U15" s="35">
        <f>[1]ввод!P11</f>
        <v>0</v>
      </c>
      <c r="V15" s="35">
        <f>[1]ввод!E11</f>
        <v>4</v>
      </c>
      <c r="W15" s="35">
        <f>[1]ввод!I11</f>
        <v>11</v>
      </c>
      <c r="X15" s="38">
        <f>[1]ввод!M11</f>
        <v>0</v>
      </c>
      <c r="Y15" s="1"/>
    </row>
    <row r="16" spans="1:25" ht="15" thickBot="1" x14ac:dyDescent="0.35">
      <c r="A16" s="33">
        <v>10</v>
      </c>
      <c r="B16" s="34" t="s">
        <v>26</v>
      </c>
      <c r="C16" s="7">
        <v>5.12</v>
      </c>
      <c r="D16" s="35">
        <f>[1]ввод!C12</f>
        <v>8</v>
      </c>
      <c r="E16" s="36">
        <f>D16/C16</f>
        <v>1.5625</v>
      </c>
      <c r="F16" s="35">
        <f>[1]ввод!G12</f>
        <v>1761</v>
      </c>
      <c r="G16" s="36">
        <f>F16/C16</f>
        <v>343.9453125</v>
      </c>
      <c r="H16" s="35">
        <f>[1]ввод!K12</f>
        <v>182</v>
      </c>
      <c r="I16" s="36">
        <f>H16/C16</f>
        <v>35.546875</v>
      </c>
      <c r="J16" s="35">
        <f>[1]ввод!O12</f>
        <v>179</v>
      </c>
      <c r="K16" s="36">
        <f>J16/C16</f>
        <v>34.9609375</v>
      </c>
      <c r="L16" s="36">
        <f t="shared" si="0"/>
        <v>416.015625</v>
      </c>
      <c r="M16" s="35">
        <f>[1]ввод!Q12</f>
        <v>6</v>
      </c>
      <c r="N16" s="35">
        <f>[1]ввод!R12</f>
        <v>510</v>
      </c>
      <c r="O16" s="35">
        <f>[1]ввод!S12</f>
        <v>7</v>
      </c>
      <c r="P16" s="35">
        <f>[1]ввод!T12</f>
        <v>15</v>
      </c>
      <c r="Q16" s="37">
        <f>L16+M16/C16+N16/C16+O16/C16+P16/C16</f>
        <v>521.09375</v>
      </c>
      <c r="R16" s="35">
        <f>[1]ввод!D12</f>
        <v>0</v>
      </c>
      <c r="S16" s="35">
        <f>[1]ввод!H12</f>
        <v>0</v>
      </c>
      <c r="T16" s="35">
        <f>[1]ввод!L12</f>
        <v>0</v>
      </c>
      <c r="U16" s="35">
        <f>[1]ввод!P12</f>
        <v>0</v>
      </c>
      <c r="V16" s="35">
        <f>[1]ввод!E12</f>
        <v>2</v>
      </c>
      <c r="W16" s="35">
        <f>[1]ввод!I12</f>
        <v>11</v>
      </c>
      <c r="X16" s="38">
        <f>[1]ввод!M12</f>
        <v>0</v>
      </c>
      <c r="Y16" s="1"/>
    </row>
    <row r="17" spans="1:25" ht="15" thickBot="1" x14ac:dyDescent="0.35">
      <c r="A17" s="19">
        <v>73</v>
      </c>
      <c r="B17" s="20" t="s">
        <v>26</v>
      </c>
      <c r="C17" s="8">
        <v>5.12</v>
      </c>
      <c r="D17" s="21">
        <f>[1]ввод!C75</f>
        <v>5</v>
      </c>
      <c r="E17" s="22">
        <f>D17/C17</f>
        <v>0.9765625</v>
      </c>
      <c r="F17" s="21">
        <f>[1]ввод!G75</f>
        <v>1281</v>
      </c>
      <c r="G17" s="22">
        <f>F17/C17</f>
        <v>250.1953125</v>
      </c>
      <c r="H17" s="21">
        <f>[1]ввод!K75</f>
        <v>151</v>
      </c>
      <c r="I17" s="22">
        <f>H17/C17</f>
        <v>29.4921875</v>
      </c>
      <c r="J17" s="21">
        <f>[1]ввод!O75</f>
        <v>196</v>
      </c>
      <c r="K17" s="22">
        <f>J17/C17</f>
        <v>38.28125</v>
      </c>
      <c r="L17" s="22">
        <f t="shared" si="0"/>
        <v>318.9453125</v>
      </c>
      <c r="M17" s="21">
        <f>[1]ввод!Q75</f>
        <v>2</v>
      </c>
      <c r="N17" s="21">
        <f>[1]ввод!R75</f>
        <v>300</v>
      </c>
      <c r="O17" s="21">
        <f>[1]ввод!S75</f>
        <v>13</v>
      </c>
      <c r="P17" s="21">
        <f>[1]ввод!T75</f>
        <v>7</v>
      </c>
      <c r="Q17" s="23">
        <f>L17+M17/C17+N17/C17+O17/C17+P17/C17</f>
        <v>381.8359375</v>
      </c>
      <c r="R17" s="21">
        <f>[1]ввод!D75</f>
        <v>0</v>
      </c>
      <c r="S17" s="21">
        <f>[1]ввод!H75</f>
        <v>0</v>
      </c>
      <c r="T17" s="21">
        <f>[1]ввод!L75</f>
        <v>0</v>
      </c>
      <c r="U17" s="21">
        <f>[1]ввод!P75</f>
        <v>0</v>
      </c>
      <c r="V17" s="21">
        <f>[1]ввод!E75</f>
        <v>3</v>
      </c>
      <c r="W17" s="21">
        <f>[1]ввод!I75</f>
        <v>7</v>
      </c>
      <c r="X17" s="24">
        <f>[1]ввод!M75</f>
        <v>0</v>
      </c>
      <c r="Y17" s="1"/>
    </row>
    <row r="18" spans="1:25" ht="15" thickBot="1" x14ac:dyDescent="0.35">
      <c r="A18" s="81" t="s">
        <v>27</v>
      </c>
      <c r="B18" s="82"/>
      <c r="C18" s="9">
        <v>5.12</v>
      </c>
      <c r="D18" s="25">
        <f>D14+D15+D16+D17</f>
        <v>32</v>
      </c>
      <c r="E18" s="26">
        <f>D18/C18/COUNT(C14:C17)</f>
        <v>1.5625</v>
      </c>
      <c r="F18" s="25">
        <f>F14+F15+F16+F17</f>
        <v>5217</v>
      </c>
      <c r="G18" s="26">
        <f>F18/C18/COUNT(C14:C17)</f>
        <v>254.736328125</v>
      </c>
      <c r="H18" s="25">
        <f>H14+H15+H16+H17</f>
        <v>510</v>
      </c>
      <c r="I18" s="26">
        <f>H18/C18/COUNT(C14:C17)</f>
        <v>24.90234375</v>
      </c>
      <c r="J18" s="25">
        <f>J14+J15+J16+J17</f>
        <v>710</v>
      </c>
      <c r="K18" s="26">
        <f>J18/C18/COUNT(C14:C17)</f>
        <v>34.66796875</v>
      </c>
      <c r="L18" s="26">
        <f t="shared" si="0"/>
        <v>315.869140625</v>
      </c>
      <c r="M18" s="25">
        <f>M14+M15+M16+M17</f>
        <v>17</v>
      </c>
      <c r="N18" s="25">
        <f>N14+N15+N16+N17</f>
        <v>1432</v>
      </c>
      <c r="O18" s="25">
        <f>O14+O15+O16+O17</f>
        <v>43</v>
      </c>
      <c r="P18" s="25">
        <f>P14+P15+P16+P17</f>
        <v>54</v>
      </c>
      <c r="Q18" s="12">
        <f>L18+M18/C18/COUNT(C14:C17)+N18/C18/COUNT(C14:C17)+O18/C18/COUNT(C14:C17)+P18/C18/COUNT(C14:C17)</f>
        <v>391.357421875</v>
      </c>
      <c r="R18" s="25">
        <f t="shared" ref="R18:X18" si="2">R14+R15+R16+R17</f>
        <v>0</v>
      </c>
      <c r="S18" s="25">
        <f t="shared" si="2"/>
        <v>0</v>
      </c>
      <c r="T18" s="25">
        <f t="shared" si="2"/>
        <v>0</v>
      </c>
      <c r="U18" s="25">
        <f t="shared" si="2"/>
        <v>0</v>
      </c>
      <c r="V18" s="25">
        <f t="shared" si="2"/>
        <v>11</v>
      </c>
      <c r="W18" s="25">
        <f t="shared" si="2"/>
        <v>39</v>
      </c>
      <c r="X18" s="27">
        <f t="shared" si="2"/>
        <v>0</v>
      </c>
      <c r="Y18" s="1"/>
    </row>
    <row r="19" spans="1:25" ht="15" thickBot="1" x14ac:dyDescent="0.35">
      <c r="A19" s="28">
        <v>12</v>
      </c>
      <c r="B19" s="10" t="s">
        <v>28</v>
      </c>
      <c r="C19" s="10">
        <v>5.12</v>
      </c>
      <c r="D19" s="29">
        <f>[1]ввод!C14</f>
        <v>13</v>
      </c>
      <c r="E19" s="30">
        <f t="shared" ref="E19:E25" si="3">D19/C19</f>
        <v>2.5390625</v>
      </c>
      <c r="F19" s="29">
        <f>[1]ввод!G14</f>
        <v>2753</v>
      </c>
      <c r="G19" s="30">
        <f t="shared" ref="G19:G25" si="4">F19/C19</f>
        <v>537.6953125</v>
      </c>
      <c r="H19" s="29">
        <f>[1]ввод!K14</f>
        <v>169</v>
      </c>
      <c r="I19" s="30">
        <f>H19/C19</f>
        <v>33.0078125</v>
      </c>
      <c r="J19" s="29">
        <f>[1]ввод!O14</f>
        <v>412</v>
      </c>
      <c r="K19" s="30">
        <f t="shared" ref="K19:K25" si="5">J19/C19</f>
        <v>80.46875</v>
      </c>
      <c r="L19" s="30">
        <f t="shared" si="0"/>
        <v>653.7109375</v>
      </c>
      <c r="M19" s="29">
        <f>[1]ввод!Q14</f>
        <v>6</v>
      </c>
      <c r="N19" s="29">
        <f>[1]ввод!R14</f>
        <v>354</v>
      </c>
      <c r="O19" s="29">
        <f>[1]ввод!S14</f>
        <v>2</v>
      </c>
      <c r="P19" s="29">
        <f>[1]ввод!T14</f>
        <v>13</v>
      </c>
      <c r="Q19" s="31">
        <f>L19+M19/C19+N19/C19+O19/C19+P19/C19</f>
        <v>726.953125</v>
      </c>
      <c r="R19" s="29">
        <f>[1]ввод!D14</f>
        <v>0</v>
      </c>
      <c r="S19" s="29">
        <f>[1]ввод!H14</f>
        <v>0</v>
      </c>
      <c r="T19" s="29">
        <f>[1]ввод!L14</f>
        <v>0</v>
      </c>
      <c r="U19" s="29">
        <f>[1]ввод!P14</f>
        <v>0</v>
      </c>
      <c r="V19" s="29">
        <f>[1]ввод!E14</f>
        <v>6</v>
      </c>
      <c r="W19" s="29">
        <f>[1]ввод!I14</f>
        <v>12</v>
      </c>
      <c r="X19" s="32">
        <f>[1]ввод!M14</f>
        <v>0</v>
      </c>
      <c r="Y19" s="1"/>
    </row>
    <row r="20" spans="1:25" ht="15" thickBot="1" x14ac:dyDescent="0.35">
      <c r="A20" s="19">
        <v>47</v>
      </c>
      <c r="B20" s="20" t="s">
        <v>29</v>
      </c>
      <c r="C20" s="8">
        <v>5.12</v>
      </c>
      <c r="D20" s="21">
        <f>[1]ввод!C49</f>
        <v>11</v>
      </c>
      <c r="E20" s="22">
        <f>D20/C20</f>
        <v>2.1484375</v>
      </c>
      <c r="F20" s="21">
        <f>[1]ввод!G49</f>
        <v>778</v>
      </c>
      <c r="G20" s="22">
        <f>F20/C20</f>
        <v>151.953125</v>
      </c>
      <c r="H20" s="21">
        <f>[1]ввод!K49</f>
        <v>116</v>
      </c>
      <c r="I20" s="22">
        <f>H20/C20</f>
        <v>22.65625</v>
      </c>
      <c r="J20" s="21">
        <f>[1]ввод!O49</f>
        <v>163</v>
      </c>
      <c r="K20" s="22">
        <f>J20/C20</f>
        <v>31.8359375</v>
      </c>
      <c r="L20" s="22">
        <f t="shared" si="0"/>
        <v>208.59375</v>
      </c>
      <c r="M20" s="21">
        <f>[1]ввод!Q49</f>
        <v>6</v>
      </c>
      <c r="N20" s="21">
        <f>[1]ввод!R49</f>
        <v>246</v>
      </c>
      <c r="O20" s="21">
        <f>[1]ввод!S49</f>
        <v>5</v>
      </c>
      <c r="P20" s="21">
        <f>[1]ввод!T49</f>
        <v>20</v>
      </c>
      <c r="Q20" s="23">
        <f>L20+M20/C20+N20/C20+O20/C20+P20/C20</f>
        <v>262.6953125</v>
      </c>
      <c r="R20" s="21">
        <f>[1]ввод!D49</f>
        <v>0</v>
      </c>
      <c r="S20" s="21">
        <f>[1]ввод!H49</f>
        <v>0</v>
      </c>
      <c r="T20" s="21">
        <f>[1]ввод!L49</f>
        <v>0</v>
      </c>
      <c r="U20" s="21">
        <f>[1]ввод!P49</f>
        <v>0</v>
      </c>
      <c r="V20" s="21">
        <f>[1]ввод!E49</f>
        <v>2</v>
      </c>
      <c r="W20" s="21">
        <f>[1]ввод!I49</f>
        <v>4</v>
      </c>
      <c r="X20" s="24">
        <f>[1]ввод!M49</f>
        <v>0</v>
      </c>
      <c r="Y20" s="1"/>
    </row>
    <row r="21" spans="1:25" ht="15" thickBot="1" x14ac:dyDescent="0.35">
      <c r="A21" s="81" t="s">
        <v>30</v>
      </c>
      <c r="B21" s="82"/>
      <c r="C21" s="9">
        <v>5.12</v>
      </c>
      <c r="D21" s="25">
        <f>D19+D20</f>
        <v>24</v>
      </c>
      <c r="E21" s="26">
        <f>D21/C21/COUNT(C19:C20)</f>
        <v>2.34375</v>
      </c>
      <c r="F21" s="25">
        <f>F19+F20</f>
        <v>3531</v>
      </c>
      <c r="G21" s="26">
        <f>F21/C21/COUNT(C19:C20)</f>
        <v>344.82421875</v>
      </c>
      <c r="H21" s="25">
        <f>H19+H20</f>
        <v>285</v>
      </c>
      <c r="I21" s="26">
        <f>H21/C21/COUNT(C19:C20)</f>
        <v>27.83203125</v>
      </c>
      <c r="J21" s="25">
        <f>J19+J20</f>
        <v>575</v>
      </c>
      <c r="K21" s="26">
        <f>J21/C21/COUNT(C19:C20)</f>
        <v>56.15234375</v>
      </c>
      <c r="L21" s="26">
        <f t="shared" si="0"/>
        <v>431.15234375</v>
      </c>
      <c r="M21" s="25">
        <f>M19+M20</f>
        <v>12</v>
      </c>
      <c r="N21" s="25">
        <f>N19+N20</f>
        <v>600</v>
      </c>
      <c r="O21" s="25">
        <f>O19+O20</f>
        <v>7</v>
      </c>
      <c r="P21" s="25">
        <f>P19+P20</f>
        <v>33</v>
      </c>
      <c r="Q21" s="12">
        <f>L21+M21/C21/COUNT(C19:C20)+N21/C21/COUNT(C19:C20)+O21/C21/COUNT(C19:C20)+P21/C21/COUNT(C19:C20)</f>
        <v>494.82421875</v>
      </c>
      <c r="R21" s="25">
        <f t="shared" ref="R21:X21" si="6">R19+R20</f>
        <v>0</v>
      </c>
      <c r="S21" s="25">
        <f t="shared" si="6"/>
        <v>0</v>
      </c>
      <c r="T21" s="25">
        <f t="shared" si="6"/>
        <v>0</v>
      </c>
      <c r="U21" s="25">
        <f t="shared" si="6"/>
        <v>0</v>
      </c>
      <c r="V21" s="25">
        <f t="shared" si="6"/>
        <v>8</v>
      </c>
      <c r="W21" s="25">
        <f t="shared" si="6"/>
        <v>16</v>
      </c>
      <c r="X21" s="27">
        <f t="shared" si="6"/>
        <v>0</v>
      </c>
      <c r="Y21" s="1"/>
    </row>
    <row r="22" spans="1:25" ht="15" thickBot="1" x14ac:dyDescent="0.35">
      <c r="A22" s="28">
        <v>15</v>
      </c>
      <c r="B22" s="10" t="s">
        <v>31</v>
      </c>
      <c r="C22" s="10">
        <v>5.12</v>
      </c>
      <c r="D22" s="29">
        <f>[1]ввод!C17</f>
        <v>7</v>
      </c>
      <c r="E22" s="30">
        <f t="shared" si="3"/>
        <v>1.3671875</v>
      </c>
      <c r="F22" s="29">
        <f>[1]ввод!G17</f>
        <v>2959</v>
      </c>
      <c r="G22" s="30">
        <f t="shared" si="4"/>
        <v>577.9296875</v>
      </c>
      <c r="H22" s="29">
        <f>[1]ввод!K17</f>
        <v>149</v>
      </c>
      <c r="I22" s="30">
        <f>H22/C22</f>
        <v>29.1015625</v>
      </c>
      <c r="J22" s="29">
        <f>[1]ввод!O17</f>
        <v>352</v>
      </c>
      <c r="K22" s="30">
        <f t="shared" si="5"/>
        <v>68.75</v>
      </c>
      <c r="L22" s="30">
        <f t="shared" si="0"/>
        <v>677.1484375</v>
      </c>
      <c r="M22" s="29">
        <f>[1]ввод!Q17</f>
        <v>3</v>
      </c>
      <c r="N22" s="29">
        <f>[1]ввод!R17</f>
        <v>708</v>
      </c>
      <c r="O22" s="29">
        <f>[1]ввод!S17</f>
        <v>7</v>
      </c>
      <c r="P22" s="29">
        <f>[1]ввод!T17</f>
        <v>21</v>
      </c>
      <c r="Q22" s="31">
        <f>L22+M22/C22+N22/C22+O22/C22+P22/C22</f>
        <v>821.484375</v>
      </c>
      <c r="R22" s="29">
        <f>[1]ввод!D17</f>
        <v>0</v>
      </c>
      <c r="S22" s="29">
        <f>[1]ввод!H17</f>
        <v>0</v>
      </c>
      <c r="T22" s="29">
        <f>[1]ввод!L17</f>
        <v>0</v>
      </c>
      <c r="U22" s="29">
        <f>[1]ввод!P17</f>
        <v>0</v>
      </c>
      <c r="V22" s="29">
        <f>[1]ввод!E17</f>
        <v>0</v>
      </c>
      <c r="W22" s="29">
        <f>[1]ввод!I17</f>
        <v>15</v>
      </c>
      <c r="X22" s="32">
        <f>[1]ввод!M17</f>
        <v>0</v>
      </c>
      <c r="Y22" s="1"/>
    </row>
    <row r="23" spans="1:25" ht="15" thickBot="1" x14ac:dyDescent="0.35">
      <c r="A23" s="33">
        <v>16</v>
      </c>
      <c r="B23" s="34" t="s">
        <v>31</v>
      </c>
      <c r="C23" s="7">
        <v>5.12</v>
      </c>
      <c r="D23" s="35">
        <f>[1]ввод!C18</f>
        <v>9</v>
      </c>
      <c r="E23" s="36">
        <f t="shared" si="3"/>
        <v>1.7578125</v>
      </c>
      <c r="F23" s="35">
        <f>[1]ввод!G18</f>
        <v>2824</v>
      </c>
      <c r="G23" s="36">
        <f t="shared" si="4"/>
        <v>551.5625</v>
      </c>
      <c r="H23" s="35">
        <f>[1]ввод!K18</f>
        <v>199</v>
      </c>
      <c r="I23" s="36">
        <f>H23/C23</f>
        <v>38.8671875</v>
      </c>
      <c r="J23" s="35">
        <f>[1]ввод!O18</f>
        <v>315</v>
      </c>
      <c r="K23" s="36">
        <f t="shared" si="5"/>
        <v>61.5234375</v>
      </c>
      <c r="L23" s="36">
        <f t="shared" si="0"/>
        <v>653.7109375</v>
      </c>
      <c r="M23" s="35">
        <f>[1]ввод!Q18</f>
        <v>1</v>
      </c>
      <c r="N23" s="35">
        <f>[1]ввод!R18</f>
        <v>234</v>
      </c>
      <c r="O23" s="35">
        <f>[1]ввод!S18</f>
        <v>7</v>
      </c>
      <c r="P23" s="35">
        <f>[1]ввод!T18</f>
        <v>10</v>
      </c>
      <c r="Q23" s="37">
        <f>L23+M23/C23+N23/C23+O23/C23+P23/C23</f>
        <v>702.9296875</v>
      </c>
      <c r="R23" s="35">
        <f>[1]ввод!D18</f>
        <v>0</v>
      </c>
      <c r="S23" s="35">
        <f>[1]ввод!H18</f>
        <v>0</v>
      </c>
      <c r="T23" s="35">
        <f>[1]ввод!L18</f>
        <v>0</v>
      </c>
      <c r="U23" s="35">
        <f>[1]ввод!P18</f>
        <v>0</v>
      </c>
      <c r="V23" s="35">
        <f>[1]ввод!E18</f>
        <v>0</v>
      </c>
      <c r="W23" s="35">
        <f>[1]ввод!I18</f>
        <v>20</v>
      </c>
      <c r="X23" s="38">
        <f>[1]ввод!M18</f>
        <v>0</v>
      </c>
      <c r="Y23" s="1"/>
    </row>
    <row r="24" spans="1:25" ht="15" thickBot="1" x14ac:dyDescent="0.35">
      <c r="A24" s="33">
        <v>17</v>
      </c>
      <c r="B24" s="34" t="s">
        <v>31</v>
      </c>
      <c r="C24" s="7">
        <v>5.12</v>
      </c>
      <c r="D24" s="35">
        <f>[1]ввод!C19</f>
        <v>4</v>
      </c>
      <c r="E24" s="36">
        <f t="shared" si="3"/>
        <v>0.78125</v>
      </c>
      <c r="F24" s="35">
        <f>[1]ввод!G19</f>
        <v>3353</v>
      </c>
      <c r="G24" s="36">
        <f t="shared" si="4"/>
        <v>654.8828125</v>
      </c>
      <c r="H24" s="35">
        <f>[1]ввод!K19</f>
        <v>175</v>
      </c>
      <c r="I24" s="36">
        <f>H24/C24</f>
        <v>34.1796875</v>
      </c>
      <c r="J24" s="35">
        <f>[1]ввод!O19</f>
        <v>221</v>
      </c>
      <c r="K24" s="36">
        <f t="shared" si="5"/>
        <v>43.1640625</v>
      </c>
      <c r="L24" s="36">
        <f t="shared" si="0"/>
        <v>733.0078125</v>
      </c>
      <c r="M24" s="35">
        <f>[1]ввод!Q19</f>
        <v>3</v>
      </c>
      <c r="N24" s="35">
        <f>[1]ввод!R19</f>
        <v>604</v>
      </c>
      <c r="O24" s="35">
        <f>[1]ввод!S19</f>
        <v>11</v>
      </c>
      <c r="P24" s="35">
        <f>[1]ввод!T19</f>
        <v>23</v>
      </c>
      <c r="Q24" s="37">
        <f>L24+M24/C24+N24/C24+O24/C24+P24/C24</f>
        <v>858.203125</v>
      </c>
      <c r="R24" s="35">
        <f>[1]ввод!D19</f>
        <v>0</v>
      </c>
      <c r="S24" s="35">
        <f>[1]ввод!H19</f>
        <v>0</v>
      </c>
      <c r="T24" s="35">
        <f>[1]ввод!L19</f>
        <v>0</v>
      </c>
      <c r="U24" s="35">
        <f>[1]ввод!P19</f>
        <v>0</v>
      </c>
      <c r="V24" s="35">
        <f>[1]ввод!E19</f>
        <v>0</v>
      </c>
      <c r="W24" s="35">
        <f>[1]ввод!I19</f>
        <v>18</v>
      </c>
      <c r="X24" s="38">
        <f>[1]ввод!M19</f>
        <v>0</v>
      </c>
      <c r="Y24" s="1"/>
    </row>
    <row r="25" spans="1:25" ht="15" thickBot="1" x14ac:dyDescent="0.35">
      <c r="A25" s="33">
        <v>18</v>
      </c>
      <c r="B25" s="34" t="s">
        <v>31</v>
      </c>
      <c r="C25" s="7">
        <v>5.12</v>
      </c>
      <c r="D25" s="35">
        <f>[1]ввод!C20</f>
        <v>8</v>
      </c>
      <c r="E25" s="36">
        <f t="shared" si="3"/>
        <v>1.5625</v>
      </c>
      <c r="F25" s="35">
        <f>[1]ввод!G20</f>
        <v>2299</v>
      </c>
      <c r="G25" s="36">
        <f t="shared" si="4"/>
        <v>449.0234375</v>
      </c>
      <c r="H25" s="35">
        <f>[1]ввод!K20</f>
        <v>420</v>
      </c>
      <c r="I25" s="36">
        <f>H25/C25</f>
        <v>82.03125</v>
      </c>
      <c r="J25" s="35">
        <f>[1]ввод!O20</f>
        <v>479</v>
      </c>
      <c r="K25" s="36">
        <f t="shared" si="5"/>
        <v>93.5546875</v>
      </c>
      <c r="L25" s="36">
        <f t="shared" si="0"/>
        <v>626.171875</v>
      </c>
      <c r="M25" s="35">
        <f>[1]ввод!Q20</f>
        <v>1</v>
      </c>
      <c r="N25" s="35">
        <f>[1]ввод!R20</f>
        <v>690</v>
      </c>
      <c r="O25" s="35">
        <f>[1]ввод!S20</f>
        <v>22</v>
      </c>
      <c r="P25" s="35">
        <f>[1]ввод!T20</f>
        <v>18</v>
      </c>
      <c r="Q25" s="37">
        <f>L25+M25/C25+N25/C25+O25/C25+P25/C25</f>
        <v>768.9453125</v>
      </c>
      <c r="R25" s="35">
        <f>[1]ввод!D20</f>
        <v>0</v>
      </c>
      <c r="S25" s="35">
        <f>[1]ввод!H20</f>
        <v>0</v>
      </c>
      <c r="T25" s="35">
        <f>[1]ввод!L20</f>
        <v>0</v>
      </c>
      <c r="U25" s="35">
        <f>[1]ввод!P20</f>
        <v>0</v>
      </c>
      <c r="V25" s="35">
        <f>[1]ввод!E20</f>
        <v>1</v>
      </c>
      <c r="W25" s="35">
        <f>[1]ввод!I20</f>
        <v>23</v>
      </c>
      <c r="X25" s="38">
        <f>[1]ввод!M20</f>
        <v>0</v>
      </c>
      <c r="Y25" s="1"/>
    </row>
    <row r="26" spans="1:25" ht="15" thickBot="1" x14ac:dyDescent="0.35">
      <c r="A26" s="19">
        <v>74</v>
      </c>
      <c r="B26" s="20" t="s">
        <v>31</v>
      </c>
      <c r="C26" s="8">
        <v>5.12</v>
      </c>
      <c r="D26" s="21">
        <f>[1]ввод!C76</f>
        <v>14</v>
      </c>
      <c r="E26" s="22">
        <f>D26/C26</f>
        <v>2.734375</v>
      </c>
      <c r="F26" s="21">
        <f>[1]ввод!G76</f>
        <v>2527</v>
      </c>
      <c r="G26" s="22">
        <f>F26/C26</f>
        <v>493.5546875</v>
      </c>
      <c r="H26" s="21">
        <f>[1]ввод!K76</f>
        <v>160</v>
      </c>
      <c r="I26" s="22">
        <f>H26/C26</f>
        <v>31.25</v>
      </c>
      <c r="J26" s="21">
        <f>[1]ввод!O76</f>
        <v>225</v>
      </c>
      <c r="K26" s="22">
        <f>J26/C26</f>
        <v>43.9453125</v>
      </c>
      <c r="L26" s="22">
        <f t="shared" si="0"/>
        <v>571.484375</v>
      </c>
      <c r="M26" s="21">
        <f>[1]ввод!Q76</f>
        <v>17</v>
      </c>
      <c r="N26" s="21">
        <f>[1]ввод!R76</f>
        <v>626</v>
      </c>
      <c r="O26" s="21">
        <f>[1]ввод!S76</f>
        <v>13</v>
      </c>
      <c r="P26" s="21">
        <f>[1]ввод!T76</f>
        <v>43</v>
      </c>
      <c r="Q26" s="23">
        <f>L26+M26/C26+N26/C26+O26/C26+P26/C26</f>
        <v>708.0078125</v>
      </c>
      <c r="R26" s="21">
        <f>[1]ввод!D76</f>
        <v>0</v>
      </c>
      <c r="S26" s="21">
        <f>[1]ввод!H76</f>
        <v>0</v>
      </c>
      <c r="T26" s="21">
        <f>[1]ввод!L76</f>
        <v>0</v>
      </c>
      <c r="U26" s="21">
        <f>[1]ввод!P76</f>
        <v>0</v>
      </c>
      <c r="V26" s="21">
        <f>[1]ввод!E76</f>
        <v>5</v>
      </c>
      <c r="W26" s="21">
        <f>[1]ввод!I76</f>
        <v>13</v>
      </c>
      <c r="X26" s="24">
        <f>[1]ввод!M76</f>
        <v>0</v>
      </c>
      <c r="Y26" s="1"/>
    </row>
    <row r="27" spans="1:25" ht="15" thickBot="1" x14ac:dyDescent="0.35">
      <c r="A27" s="81" t="s">
        <v>32</v>
      </c>
      <c r="B27" s="82"/>
      <c r="C27" s="9">
        <v>5.12</v>
      </c>
      <c r="D27" s="25">
        <f>D24+D25+D23+D22+D26</f>
        <v>42</v>
      </c>
      <c r="E27" s="26">
        <f>D27/C27/COUNT(C22:C26)</f>
        <v>1.640625</v>
      </c>
      <c r="F27" s="25">
        <f>F22+F23+F24+F25+F26</f>
        <v>13962</v>
      </c>
      <c r="G27" s="26">
        <f>F27/C27/COUNT(C22:C26)</f>
        <v>545.390625</v>
      </c>
      <c r="H27" s="25">
        <f>H22+H23+H24+H25+H26</f>
        <v>1103</v>
      </c>
      <c r="I27" s="26">
        <f>H27/C27/COUNT(C22:C26)</f>
        <v>43.0859375</v>
      </c>
      <c r="J27" s="25">
        <f>J24+J25+J23+J22+J26</f>
        <v>1592</v>
      </c>
      <c r="K27" s="26">
        <f>J27/C27/COUNT(C22:C26)</f>
        <v>62.1875</v>
      </c>
      <c r="L27" s="26">
        <f t="shared" si="0"/>
        <v>652.3046875</v>
      </c>
      <c r="M27" s="25">
        <f>M24+M25+M23+M22+M26</f>
        <v>25</v>
      </c>
      <c r="N27" s="25">
        <f>N24+N25+N23+N22+N26</f>
        <v>2862</v>
      </c>
      <c r="O27" s="25">
        <f>O24+O25+O23+O22+O26</f>
        <v>60</v>
      </c>
      <c r="P27" s="25">
        <f>P24+P25+P23+P22+P26</f>
        <v>115</v>
      </c>
      <c r="Q27" s="12">
        <f>L27+M27/C27/COUNT(C22:C26)+N27/C27/COUNT(C22:C26)+O27/C27/COUNT(C22:C26)+P27/C27/COUNT(C22:C26)</f>
        <v>771.9140625</v>
      </c>
      <c r="R27" s="25">
        <f>R22+R23+R24+R25+R26</f>
        <v>0</v>
      </c>
      <c r="S27" s="25">
        <f>S22+S23+S24+S25+S26</f>
        <v>0</v>
      </c>
      <c r="T27" s="25">
        <f>T22+T23+T24+T25+T26</f>
        <v>0</v>
      </c>
      <c r="U27" s="25">
        <f>U22+U23+U24+U25+U26</f>
        <v>0</v>
      </c>
      <c r="V27" s="25">
        <f>V22+V23+V24+V25+V26</f>
        <v>6</v>
      </c>
      <c r="W27" s="25">
        <f>W24+W25+W23+W22+W26</f>
        <v>89</v>
      </c>
      <c r="X27" s="27">
        <f>X22+X23+X24+X25+X26</f>
        <v>0</v>
      </c>
      <c r="Y27" s="1"/>
    </row>
    <row r="28" spans="1:25" ht="15" thickBot="1" x14ac:dyDescent="0.35">
      <c r="A28" s="28">
        <v>19</v>
      </c>
      <c r="B28" s="10" t="s">
        <v>33</v>
      </c>
      <c r="C28" s="10">
        <v>5.12</v>
      </c>
      <c r="D28" s="29">
        <f>[1]ввод!C21</f>
        <v>17</v>
      </c>
      <c r="E28" s="30">
        <f>D28/C28</f>
        <v>3.3203125</v>
      </c>
      <c r="F28" s="29">
        <f>[1]ввод!G21</f>
        <v>1410</v>
      </c>
      <c r="G28" s="30">
        <f>F28/C28</f>
        <v>275.390625</v>
      </c>
      <c r="H28" s="29">
        <f>[1]ввод!K21</f>
        <v>133</v>
      </c>
      <c r="I28" s="30">
        <f>H28/C28</f>
        <v>25.9765625</v>
      </c>
      <c r="J28" s="29">
        <f>[1]ввод!O21</f>
        <v>192</v>
      </c>
      <c r="K28" s="30">
        <f>J28/C28</f>
        <v>37.5</v>
      </c>
      <c r="L28" s="30">
        <f t="shared" si="0"/>
        <v>342.1875</v>
      </c>
      <c r="M28" s="29">
        <f>[1]ввод!Q21</f>
        <v>5</v>
      </c>
      <c r="N28" s="29">
        <f>[1]ввод!R21</f>
        <v>362</v>
      </c>
      <c r="O28" s="29">
        <f>[1]ввод!S21</f>
        <v>5</v>
      </c>
      <c r="P28" s="29">
        <f>[1]ввод!T21</f>
        <v>3</v>
      </c>
      <c r="Q28" s="31">
        <f>L28+M28/C28+N28/C28+O28/C28+P28/C28</f>
        <v>415.4296875</v>
      </c>
      <c r="R28" s="29">
        <f>[1]ввод!D21</f>
        <v>0</v>
      </c>
      <c r="S28" s="29">
        <f>[1]ввод!H21</f>
        <v>0</v>
      </c>
      <c r="T28" s="29">
        <f>[1]ввод!L21</f>
        <v>0</v>
      </c>
      <c r="U28" s="29">
        <f>[1]ввод!P21</f>
        <v>0</v>
      </c>
      <c r="V28" s="29">
        <f>[1]ввод!E21</f>
        <v>1</v>
      </c>
      <c r="W28" s="29">
        <f>[1]ввод!I21</f>
        <v>10</v>
      </c>
      <c r="X28" s="32">
        <f>[1]ввод!M21</f>
        <v>0</v>
      </c>
      <c r="Y28" s="1"/>
    </row>
    <row r="29" spans="1:25" ht="15" thickBot="1" x14ac:dyDescent="0.35">
      <c r="A29" s="33">
        <v>20</v>
      </c>
      <c r="B29" s="34" t="s">
        <v>33</v>
      </c>
      <c r="C29" s="7">
        <v>5.12</v>
      </c>
      <c r="D29" s="35">
        <f>[1]ввод!C22</f>
        <v>9</v>
      </c>
      <c r="E29" s="36">
        <f>D29/C29</f>
        <v>1.7578125</v>
      </c>
      <c r="F29" s="35">
        <f>[1]ввод!G22</f>
        <v>1121</v>
      </c>
      <c r="G29" s="36">
        <f>F29/C29</f>
        <v>218.9453125</v>
      </c>
      <c r="H29" s="35">
        <f>[1]ввод!K22</f>
        <v>146</v>
      </c>
      <c r="I29" s="36">
        <f>H29/C29</f>
        <v>28.515625</v>
      </c>
      <c r="J29" s="35">
        <f>[1]ввод!O22</f>
        <v>132</v>
      </c>
      <c r="K29" s="36">
        <f>J29/C29</f>
        <v>25.78125</v>
      </c>
      <c r="L29" s="36">
        <f t="shared" si="0"/>
        <v>275</v>
      </c>
      <c r="M29" s="35">
        <f>[1]ввод!Q22</f>
        <v>4</v>
      </c>
      <c r="N29" s="35">
        <f>[1]ввод!R22</f>
        <v>517</v>
      </c>
      <c r="O29" s="35">
        <f>[1]ввод!S22</f>
        <v>4</v>
      </c>
      <c r="P29" s="35">
        <f>[1]ввод!T22</f>
        <v>4</v>
      </c>
      <c r="Q29" s="37">
        <f>L29+M29/C29+N29/C29+O29/C29+P29/C29</f>
        <v>378.3203125</v>
      </c>
      <c r="R29" s="35">
        <f>[1]ввод!D22</f>
        <v>0</v>
      </c>
      <c r="S29" s="35">
        <f>[1]ввод!H22</f>
        <v>0</v>
      </c>
      <c r="T29" s="35">
        <f>[1]ввод!L22</f>
        <v>0</v>
      </c>
      <c r="U29" s="35">
        <f>[1]ввод!P22</f>
        <v>0</v>
      </c>
      <c r="V29" s="35">
        <f>[1]ввод!E22</f>
        <v>3</v>
      </c>
      <c r="W29" s="35">
        <f>[1]ввод!I22</f>
        <v>7</v>
      </c>
      <c r="X29" s="38">
        <f>[1]ввод!M22</f>
        <v>0</v>
      </c>
      <c r="Y29" s="1"/>
    </row>
    <row r="30" spans="1:25" ht="15" thickBot="1" x14ac:dyDescent="0.35">
      <c r="A30" s="33">
        <v>75</v>
      </c>
      <c r="B30" s="34" t="s">
        <v>33</v>
      </c>
      <c r="C30" s="7">
        <v>5.12</v>
      </c>
      <c r="D30" s="35">
        <f>[1]ввод!C77</f>
        <v>12</v>
      </c>
      <c r="E30" s="36">
        <f>D30/C30</f>
        <v>2.34375</v>
      </c>
      <c r="F30" s="35">
        <f>[1]ввод!G77</f>
        <v>1296</v>
      </c>
      <c r="G30" s="36">
        <f>F30/C30</f>
        <v>253.125</v>
      </c>
      <c r="H30" s="35">
        <f>[1]ввод!K77</f>
        <v>161</v>
      </c>
      <c r="I30" s="36">
        <f>H30/C30</f>
        <v>31.4453125</v>
      </c>
      <c r="J30" s="35">
        <f>[1]ввод!O77</f>
        <v>215</v>
      </c>
      <c r="K30" s="36">
        <f>J30/C30</f>
        <v>41.9921875</v>
      </c>
      <c r="L30" s="36">
        <f t="shared" si="0"/>
        <v>328.90625</v>
      </c>
      <c r="M30" s="35">
        <f>[1]ввод!Q77</f>
        <v>1</v>
      </c>
      <c r="N30" s="35">
        <f>[1]ввод!R77</f>
        <v>357</v>
      </c>
      <c r="O30" s="35">
        <f>[1]ввод!S77</f>
        <v>5</v>
      </c>
      <c r="P30" s="35">
        <f>[1]ввод!T77</f>
        <v>7</v>
      </c>
      <c r="Q30" s="37">
        <f>L30+M30/C30+N30/C30+O30/C30+P30/C30</f>
        <v>401.171875</v>
      </c>
      <c r="R30" s="35">
        <f>[1]ввод!D77</f>
        <v>0</v>
      </c>
      <c r="S30" s="35">
        <f>[1]ввод!H77</f>
        <v>0</v>
      </c>
      <c r="T30" s="35">
        <f>[1]ввод!L77</f>
        <v>0</v>
      </c>
      <c r="U30" s="35">
        <f>[1]ввод!P77</f>
        <v>0</v>
      </c>
      <c r="V30" s="35">
        <f>[1]ввод!E77</f>
        <v>2</v>
      </c>
      <c r="W30" s="35">
        <f>[1]ввод!I77</f>
        <v>11</v>
      </c>
      <c r="X30" s="38">
        <f>[1]ввод!M77</f>
        <v>0</v>
      </c>
      <c r="Y30" s="1"/>
    </row>
    <row r="31" spans="1:25" ht="15" thickBot="1" x14ac:dyDescent="0.35">
      <c r="A31" s="33">
        <v>11</v>
      </c>
      <c r="B31" s="34" t="s">
        <v>34</v>
      </c>
      <c r="C31" s="7">
        <v>5.12</v>
      </c>
      <c r="D31" s="35">
        <f>[1]ввод!C13</f>
        <v>6</v>
      </c>
      <c r="E31" s="36">
        <f>D31/C31</f>
        <v>1.171875</v>
      </c>
      <c r="F31" s="35">
        <f>[1]ввод!G13</f>
        <v>675</v>
      </c>
      <c r="G31" s="36">
        <f>F31/C31</f>
        <v>131.8359375</v>
      </c>
      <c r="H31" s="35">
        <f>[1]ввод!K13</f>
        <v>114</v>
      </c>
      <c r="I31" s="36">
        <f>H31/C31</f>
        <v>22.265625</v>
      </c>
      <c r="J31" s="35">
        <f>[1]ввод!O13</f>
        <v>91</v>
      </c>
      <c r="K31" s="36">
        <f>J31/C31</f>
        <v>17.7734375</v>
      </c>
      <c r="L31" s="36">
        <f t="shared" si="0"/>
        <v>173.046875</v>
      </c>
      <c r="M31" s="35">
        <f>[1]ввод!Q13</f>
        <v>0</v>
      </c>
      <c r="N31" s="35">
        <f>[1]ввод!R13</f>
        <v>251</v>
      </c>
      <c r="O31" s="35">
        <f>[1]ввод!S13</f>
        <v>2</v>
      </c>
      <c r="P31" s="35">
        <f>[1]ввод!T13</f>
        <v>20</v>
      </c>
      <c r="Q31" s="37">
        <f>L31+M31/C31+N31/C31+O31/C31+P31/C31</f>
        <v>226.3671875</v>
      </c>
      <c r="R31" s="35">
        <f>[1]ввод!D13</f>
        <v>0</v>
      </c>
      <c r="S31" s="35">
        <f>[1]ввод!H13</f>
        <v>0</v>
      </c>
      <c r="T31" s="35">
        <f>[1]ввод!L13</f>
        <v>0</v>
      </c>
      <c r="U31" s="35">
        <f>[1]ввод!P13</f>
        <v>0</v>
      </c>
      <c r="V31" s="35">
        <f>[1]ввод!E13</f>
        <v>0</v>
      </c>
      <c r="W31" s="35">
        <f>[1]ввод!I13</f>
        <v>10</v>
      </c>
      <c r="X31" s="38">
        <f>[1]ввод!M13</f>
        <v>0</v>
      </c>
      <c r="Y31" s="1"/>
    </row>
    <row r="32" spans="1:25" ht="15" thickBot="1" x14ac:dyDescent="0.35">
      <c r="A32" s="19">
        <v>32</v>
      </c>
      <c r="B32" s="20" t="s">
        <v>35</v>
      </c>
      <c r="C32" s="8">
        <v>5.12</v>
      </c>
      <c r="D32" s="21">
        <f>[1]ввод!C34</f>
        <v>16</v>
      </c>
      <c r="E32" s="22">
        <f>D32/C32</f>
        <v>3.125</v>
      </c>
      <c r="F32" s="21">
        <f>[1]ввод!G34</f>
        <v>686</v>
      </c>
      <c r="G32" s="22">
        <f>F32/C32</f>
        <v>133.984375</v>
      </c>
      <c r="H32" s="21">
        <f>[1]ввод!K34</f>
        <v>154</v>
      </c>
      <c r="I32" s="22">
        <f>H32/C32</f>
        <v>30.078125</v>
      </c>
      <c r="J32" s="21">
        <f>[1]ввод!O34</f>
        <v>204</v>
      </c>
      <c r="K32" s="22">
        <f>J32/C32</f>
        <v>39.84375</v>
      </c>
      <c r="L32" s="22">
        <f t="shared" si="0"/>
        <v>207.03125</v>
      </c>
      <c r="M32" s="21">
        <f>[1]ввод!Q34</f>
        <v>1</v>
      </c>
      <c r="N32" s="21">
        <f>[1]ввод!R34</f>
        <v>298</v>
      </c>
      <c r="O32" s="21">
        <f>[1]ввод!S34</f>
        <v>2</v>
      </c>
      <c r="P32" s="21">
        <f>[1]ввод!T34</f>
        <v>8</v>
      </c>
      <c r="Q32" s="23">
        <f>L32+M32/C32+N32/C32+O32/C32+P32/C32</f>
        <v>267.3828125</v>
      </c>
      <c r="R32" s="21">
        <f>[1]ввод!D34</f>
        <v>0</v>
      </c>
      <c r="S32" s="21">
        <f>[1]ввод!H34</f>
        <v>0</v>
      </c>
      <c r="T32" s="21">
        <f>[1]ввод!L34</f>
        <v>0</v>
      </c>
      <c r="U32" s="21">
        <f>[1]ввод!P34</f>
        <v>0</v>
      </c>
      <c r="V32" s="21">
        <f>[1]ввод!E34</f>
        <v>0</v>
      </c>
      <c r="W32" s="21">
        <f>[1]ввод!I34</f>
        <v>5</v>
      </c>
      <c r="X32" s="24">
        <f>[1]ввод!M34</f>
        <v>0</v>
      </c>
      <c r="Y32" s="1"/>
    </row>
    <row r="33" spans="1:25" ht="15" thickBot="1" x14ac:dyDescent="0.35">
      <c r="A33" s="81" t="s">
        <v>36</v>
      </c>
      <c r="B33" s="82"/>
      <c r="C33" s="9">
        <v>5.12</v>
      </c>
      <c r="D33" s="25">
        <f>SUM(D28:D32)</f>
        <v>60</v>
      </c>
      <c r="E33" s="26">
        <f>D33/C33/COUNT(C28:C32)</f>
        <v>2.34375</v>
      </c>
      <c r="F33" s="25">
        <f>SUM(F28:F32)</f>
        <v>5188</v>
      </c>
      <c r="G33" s="26">
        <f>F33/C33/COUNT(C28:C32)</f>
        <v>202.65625</v>
      </c>
      <c r="H33" s="25">
        <f>SUM(H28:H32)</f>
        <v>708</v>
      </c>
      <c r="I33" s="26">
        <f>H33/C33/COUNT(C28:C32)</f>
        <v>27.65625</v>
      </c>
      <c r="J33" s="25">
        <f>SUM(J28:J32)</f>
        <v>834</v>
      </c>
      <c r="K33" s="26">
        <f>J33/C33/COUNT(C28:C32)</f>
        <v>32.578125</v>
      </c>
      <c r="L33" s="26">
        <f t="shared" si="0"/>
        <v>265.234375</v>
      </c>
      <c r="M33" s="25">
        <f>SUM(M28:M32)</f>
        <v>11</v>
      </c>
      <c r="N33" s="25">
        <f>SUM(N28:N32)</f>
        <v>1785</v>
      </c>
      <c r="O33" s="25">
        <f>SUM(O28:O32)</f>
        <v>18</v>
      </c>
      <c r="P33" s="25">
        <f>SUM(P28:P32)</f>
        <v>42</v>
      </c>
      <c r="Q33" s="12">
        <f>L33+M33/C33/COUNT(C28:C32)+N33/C33/COUNT(C28:C32)+O33/C33/COUNT(C28:C32)+P33/C33/COUNT(C28:C32)</f>
        <v>337.734375</v>
      </c>
      <c r="R33" s="25">
        <f t="shared" ref="R33:X33" si="7">SUM(R28:R32)</f>
        <v>0</v>
      </c>
      <c r="S33" s="25">
        <f t="shared" si="7"/>
        <v>0</v>
      </c>
      <c r="T33" s="25">
        <f t="shared" si="7"/>
        <v>0</v>
      </c>
      <c r="U33" s="25">
        <f t="shared" si="7"/>
        <v>0</v>
      </c>
      <c r="V33" s="25">
        <f t="shared" si="7"/>
        <v>6</v>
      </c>
      <c r="W33" s="25">
        <f t="shared" si="7"/>
        <v>43</v>
      </c>
      <c r="X33" s="27">
        <f t="shared" si="7"/>
        <v>0</v>
      </c>
      <c r="Y33" s="1"/>
    </row>
    <row r="34" spans="1:25" ht="15" thickBot="1" x14ac:dyDescent="0.35">
      <c r="A34" s="28">
        <v>21</v>
      </c>
      <c r="B34" s="39" t="s">
        <v>37</v>
      </c>
      <c r="C34" s="10">
        <v>5.12</v>
      </c>
      <c r="D34" s="40">
        <f>[1]ввод!C23</f>
        <v>12</v>
      </c>
      <c r="E34" s="41">
        <f t="shared" ref="E34:E47" si="8">D34/C34</f>
        <v>2.34375</v>
      </c>
      <c r="F34" s="40">
        <f>[1]ввод!G23</f>
        <v>1443</v>
      </c>
      <c r="G34" s="41">
        <f t="shared" ref="G34:G47" si="9">F34/C34</f>
        <v>281.8359375</v>
      </c>
      <c r="H34" s="40">
        <f>[1]ввод!K23</f>
        <v>163</v>
      </c>
      <c r="I34" s="41">
        <f>H34/C34</f>
        <v>31.8359375</v>
      </c>
      <c r="J34" s="40">
        <f>[1]ввод!O23</f>
        <v>240</v>
      </c>
      <c r="K34" s="41">
        <f t="shared" ref="K34:K47" si="10">J34/C34</f>
        <v>46.875</v>
      </c>
      <c r="L34" s="41">
        <f t="shared" si="0"/>
        <v>362.890625</v>
      </c>
      <c r="M34" s="40">
        <f>[1]ввод!Q23</f>
        <v>2</v>
      </c>
      <c r="N34" s="40">
        <f>[1]ввод!R23</f>
        <v>237</v>
      </c>
      <c r="O34" s="40">
        <f>[1]ввод!S23</f>
        <v>1</v>
      </c>
      <c r="P34" s="40">
        <f>[1]ввод!T23</f>
        <v>9</v>
      </c>
      <c r="Q34" s="31">
        <f>L34+M34/C34+N34/C34+O34/C34+P34/C34</f>
        <v>411.5234375</v>
      </c>
      <c r="R34" s="40">
        <f>[1]ввод!D23</f>
        <v>0</v>
      </c>
      <c r="S34" s="40">
        <f>[1]ввод!H23</f>
        <v>0</v>
      </c>
      <c r="T34" s="40">
        <f>[1]ввод!L23</f>
        <v>0</v>
      </c>
      <c r="U34" s="40">
        <f>[1]ввод!P23</f>
        <v>0</v>
      </c>
      <c r="V34" s="40">
        <f>[1]ввод!E23</f>
        <v>2</v>
      </c>
      <c r="W34" s="40">
        <f>[1]ввод!I23</f>
        <v>20</v>
      </c>
      <c r="X34" s="42">
        <f>[1]ввод!M23</f>
        <v>0</v>
      </c>
      <c r="Y34" s="1"/>
    </row>
    <row r="35" spans="1:25" ht="15" thickBot="1" x14ac:dyDescent="0.35">
      <c r="A35" s="33">
        <v>23</v>
      </c>
      <c r="B35" s="43" t="s">
        <v>38</v>
      </c>
      <c r="C35" s="7">
        <v>5.12</v>
      </c>
      <c r="D35" s="44">
        <f>[1]ввод!C25</f>
        <v>10</v>
      </c>
      <c r="E35" s="45">
        <f t="shared" si="8"/>
        <v>1.953125</v>
      </c>
      <c r="F35" s="44">
        <f>[1]ввод!G25</f>
        <v>1553</v>
      </c>
      <c r="G35" s="45">
        <f t="shared" si="9"/>
        <v>303.3203125</v>
      </c>
      <c r="H35" s="44">
        <f>[1]ввод!K25</f>
        <v>177</v>
      </c>
      <c r="I35" s="45">
        <f>H35/C35</f>
        <v>34.5703125</v>
      </c>
      <c r="J35" s="44">
        <f>[1]ввод!O25</f>
        <v>317</v>
      </c>
      <c r="K35" s="45">
        <f t="shared" si="10"/>
        <v>61.9140625</v>
      </c>
      <c r="L35" s="45">
        <f t="shared" si="0"/>
        <v>401.7578125</v>
      </c>
      <c r="M35" s="44">
        <f>[1]ввод!Q25</f>
        <v>5</v>
      </c>
      <c r="N35" s="44">
        <f>[1]ввод!R25</f>
        <v>458</v>
      </c>
      <c r="O35" s="44">
        <f>[1]ввод!S25</f>
        <v>0</v>
      </c>
      <c r="P35" s="44">
        <f>[1]ввод!T25</f>
        <v>21</v>
      </c>
      <c r="Q35" s="37">
        <f>L35+M35/C35+N35/C35+O35/C35+P35/C35</f>
        <v>496.2890625</v>
      </c>
      <c r="R35" s="44">
        <f>[1]ввод!D25</f>
        <v>0</v>
      </c>
      <c r="S35" s="44">
        <f>[1]ввод!H25</f>
        <v>0</v>
      </c>
      <c r="T35" s="44">
        <f>[1]ввод!L25</f>
        <v>0</v>
      </c>
      <c r="U35" s="44">
        <f>[1]ввод!P25</f>
        <v>0</v>
      </c>
      <c r="V35" s="44">
        <f>[1]ввод!E25</f>
        <v>2</v>
      </c>
      <c r="W35" s="44">
        <f>[1]ввод!I25</f>
        <v>10</v>
      </c>
      <c r="X35" s="46">
        <f>[1]ввод!M25</f>
        <v>0</v>
      </c>
      <c r="Y35" s="1"/>
    </row>
    <row r="36" spans="1:25" ht="15" thickBot="1" x14ac:dyDescent="0.35">
      <c r="A36" s="33">
        <v>24</v>
      </c>
      <c r="B36" s="34" t="s">
        <v>39</v>
      </c>
      <c r="C36" s="7">
        <v>5.12</v>
      </c>
      <c r="D36" s="35">
        <f>[1]ввод!C26</f>
        <v>23</v>
      </c>
      <c r="E36" s="36">
        <f t="shared" si="8"/>
        <v>4.4921875</v>
      </c>
      <c r="F36" s="35">
        <f>[1]ввод!G26</f>
        <v>1396</v>
      </c>
      <c r="G36" s="36">
        <f t="shared" si="9"/>
        <v>272.65625</v>
      </c>
      <c r="H36" s="35">
        <f>[1]ввод!K26</f>
        <v>152</v>
      </c>
      <c r="I36" s="36">
        <f>H36/C36</f>
        <v>29.6875</v>
      </c>
      <c r="J36" s="35">
        <f>[1]ввод!O26</f>
        <v>304</v>
      </c>
      <c r="K36" s="36">
        <f t="shared" si="10"/>
        <v>59.375</v>
      </c>
      <c r="L36" s="36">
        <f t="shared" si="0"/>
        <v>366.2109375</v>
      </c>
      <c r="M36" s="35">
        <f>[1]ввод!Q26</f>
        <v>4</v>
      </c>
      <c r="N36" s="35">
        <f>[1]ввод!R26</f>
        <v>318</v>
      </c>
      <c r="O36" s="35">
        <f>[1]ввод!S26</f>
        <v>1</v>
      </c>
      <c r="P36" s="35">
        <f>[1]ввод!T26</f>
        <v>14</v>
      </c>
      <c r="Q36" s="37">
        <f>L36+M36/C36+N36/C36+O36/C36+P36/C36</f>
        <v>432.03125</v>
      </c>
      <c r="R36" s="35">
        <f>[1]ввод!D26</f>
        <v>0</v>
      </c>
      <c r="S36" s="35">
        <f>[1]ввод!H26</f>
        <v>0</v>
      </c>
      <c r="T36" s="35">
        <f>[1]ввод!L26</f>
        <v>0</v>
      </c>
      <c r="U36" s="35">
        <f>[1]ввод!P26</f>
        <v>0</v>
      </c>
      <c r="V36" s="35">
        <f>[1]ввод!E26</f>
        <v>4</v>
      </c>
      <c r="W36" s="35">
        <f>[1]ввод!I26</f>
        <v>10</v>
      </c>
      <c r="X36" s="38">
        <f>[1]ввод!M26</f>
        <v>0</v>
      </c>
      <c r="Y36" s="1"/>
    </row>
    <row r="37" spans="1:25" ht="15" thickBot="1" x14ac:dyDescent="0.35">
      <c r="A37" s="19">
        <v>14</v>
      </c>
      <c r="B37" s="20" t="s">
        <v>40</v>
      </c>
      <c r="C37" s="8">
        <v>5.12</v>
      </c>
      <c r="D37" s="21">
        <f>[1]ввод!C16</f>
        <v>15</v>
      </c>
      <c r="E37" s="22">
        <f t="shared" si="8"/>
        <v>2.9296875</v>
      </c>
      <c r="F37" s="21">
        <f>[1]ввод!G16</f>
        <v>714</v>
      </c>
      <c r="G37" s="22">
        <f t="shared" si="9"/>
        <v>139.453125</v>
      </c>
      <c r="H37" s="21">
        <f>[1]ввод!K16</f>
        <v>129</v>
      </c>
      <c r="I37" s="22">
        <f>H37/C37</f>
        <v>25.1953125</v>
      </c>
      <c r="J37" s="21">
        <f>[1]ввод!O16</f>
        <v>179</v>
      </c>
      <c r="K37" s="22">
        <f t="shared" si="10"/>
        <v>34.9609375</v>
      </c>
      <c r="L37" s="22">
        <f t="shared" si="0"/>
        <v>202.5390625</v>
      </c>
      <c r="M37" s="21">
        <f>[1]ввод!Q16</f>
        <v>5</v>
      </c>
      <c r="N37" s="21">
        <f>[1]ввод!R16</f>
        <v>208</v>
      </c>
      <c r="O37" s="21">
        <f>[1]ввод!S16</f>
        <v>2</v>
      </c>
      <c r="P37" s="21">
        <f>[1]ввод!T16</f>
        <v>4</v>
      </c>
      <c r="Q37" s="23">
        <f>L37+M37/C37+N37/C37+O37/C37+P37/C37</f>
        <v>245.3125</v>
      </c>
      <c r="R37" s="21">
        <f>[1]ввод!D16</f>
        <v>0</v>
      </c>
      <c r="S37" s="21">
        <f>[1]ввод!H16</f>
        <v>0</v>
      </c>
      <c r="T37" s="21">
        <f>[1]ввод!L16</f>
        <v>0</v>
      </c>
      <c r="U37" s="21">
        <f>[1]ввод!P16</f>
        <v>0</v>
      </c>
      <c r="V37" s="21">
        <f>[1]ввод!E16</f>
        <v>1</v>
      </c>
      <c r="W37" s="21">
        <f>[1]ввод!I16</f>
        <v>3</v>
      </c>
      <c r="X37" s="24">
        <f>[1]ввод!M16</f>
        <v>0</v>
      </c>
      <c r="Y37" s="1"/>
    </row>
    <row r="38" spans="1:25" ht="15" thickBot="1" x14ac:dyDescent="0.35">
      <c r="A38" s="81" t="s">
        <v>41</v>
      </c>
      <c r="B38" s="82"/>
      <c r="C38" s="9">
        <v>5.12</v>
      </c>
      <c r="D38" s="25">
        <f>D36+D37</f>
        <v>38</v>
      </c>
      <c r="E38" s="26">
        <f>D38/C38/COUNT(C36:C37)</f>
        <v>3.7109375</v>
      </c>
      <c r="F38" s="25">
        <f>F36+F37</f>
        <v>2110</v>
      </c>
      <c r="G38" s="26">
        <f>F38/C38/COUNT(C36:C37)</f>
        <v>206.0546875</v>
      </c>
      <c r="H38" s="25">
        <f>H36+H37</f>
        <v>281</v>
      </c>
      <c r="I38" s="26">
        <f>H38/C38/COUNT(C36:C37)</f>
        <v>27.44140625</v>
      </c>
      <c r="J38" s="25">
        <f>J36+J37</f>
        <v>483</v>
      </c>
      <c r="K38" s="26">
        <f>J38/C38/COUNT(C36:C37)</f>
        <v>47.16796875</v>
      </c>
      <c r="L38" s="26">
        <f t="shared" si="0"/>
        <v>284.375</v>
      </c>
      <c r="M38" s="25">
        <f>M36+M37</f>
        <v>9</v>
      </c>
      <c r="N38" s="25">
        <f>N36+N37</f>
        <v>526</v>
      </c>
      <c r="O38" s="25">
        <f>O36+O37</f>
        <v>3</v>
      </c>
      <c r="P38" s="25">
        <f>P36+P37</f>
        <v>18</v>
      </c>
      <c r="Q38" s="12">
        <f>L38+M38/C38/COUNT(C36:C37)+N38/C38/COUNT(C36:C37)+O38/C38/COUNT(C36:C37)+P38/C38/COUNT(C36:C37)</f>
        <v>338.671875</v>
      </c>
      <c r="R38" s="25">
        <f t="shared" ref="R38:X38" si="11">R36+R37</f>
        <v>0</v>
      </c>
      <c r="S38" s="25">
        <f t="shared" si="11"/>
        <v>0</v>
      </c>
      <c r="T38" s="25">
        <f t="shared" si="11"/>
        <v>0</v>
      </c>
      <c r="U38" s="25">
        <f t="shared" si="11"/>
        <v>0</v>
      </c>
      <c r="V38" s="25">
        <f t="shared" si="11"/>
        <v>5</v>
      </c>
      <c r="W38" s="25">
        <f t="shared" si="11"/>
        <v>13</v>
      </c>
      <c r="X38" s="27">
        <f t="shared" si="11"/>
        <v>0</v>
      </c>
      <c r="Y38" s="1"/>
    </row>
    <row r="39" spans="1:25" ht="15" thickBot="1" x14ac:dyDescent="0.35">
      <c r="A39" s="28">
        <v>25</v>
      </c>
      <c r="B39" s="10" t="s">
        <v>42</v>
      </c>
      <c r="C39" s="10">
        <v>5.12</v>
      </c>
      <c r="D39" s="29">
        <f>[1]ввод!C27</f>
        <v>18</v>
      </c>
      <c r="E39" s="30">
        <f t="shared" si="8"/>
        <v>3.515625</v>
      </c>
      <c r="F39" s="29">
        <f>[1]ввод!G27</f>
        <v>977</v>
      </c>
      <c r="G39" s="30">
        <f t="shared" si="9"/>
        <v>190.8203125</v>
      </c>
      <c r="H39" s="29">
        <f>[1]ввод!K27</f>
        <v>92</v>
      </c>
      <c r="I39" s="30">
        <f>H39/C39</f>
        <v>17.96875</v>
      </c>
      <c r="J39" s="29">
        <f>[1]ввод!O27</f>
        <v>166</v>
      </c>
      <c r="K39" s="30">
        <f t="shared" si="10"/>
        <v>32.421875</v>
      </c>
      <c r="L39" s="30">
        <f t="shared" si="0"/>
        <v>244.7265625</v>
      </c>
      <c r="M39" s="29">
        <f>[1]ввод!Q27</f>
        <v>4</v>
      </c>
      <c r="N39" s="29">
        <f>[1]ввод!R27</f>
        <v>272</v>
      </c>
      <c r="O39" s="29">
        <f>[1]ввод!S27</f>
        <v>0</v>
      </c>
      <c r="P39" s="29">
        <f>[1]ввод!T27</f>
        <v>2</v>
      </c>
      <c r="Q39" s="31">
        <f>L39+M39/C39+N39/C39+O39/C39+P39/C39</f>
        <v>299.0234375</v>
      </c>
      <c r="R39" s="29">
        <f>[1]ввод!D27</f>
        <v>0</v>
      </c>
      <c r="S39" s="29">
        <f>[1]ввод!H27</f>
        <v>0</v>
      </c>
      <c r="T39" s="29">
        <f>[1]ввод!L27</f>
        <v>0</v>
      </c>
      <c r="U39" s="29">
        <f>[1]ввод!P27</f>
        <v>0</v>
      </c>
      <c r="V39" s="29">
        <f>[1]ввод!E27</f>
        <v>1</v>
      </c>
      <c r="W39" s="29">
        <f>[1]ввод!I27</f>
        <v>7</v>
      </c>
      <c r="X39" s="32">
        <f>[1]ввод!M27</f>
        <v>0</v>
      </c>
      <c r="Y39" s="1"/>
    </row>
    <row r="40" spans="1:25" ht="15" thickBot="1" x14ac:dyDescent="0.35">
      <c r="A40" s="19">
        <v>31</v>
      </c>
      <c r="B40" s="20" t="s">
        <v>43</v>
      </c>
      <c r="C40" s="8">
        <v>5.12</v>
      </c>
      <c r="D40" s="21">
        <f>[1]ввод!C33</f>
        <v>5</v>
      </c>
      <c r="E40" s="22">
        <f t="shared" si="8"/>
        <v>0.9765625</v>
      </c>
      <c r="F40" s="21">
        <f>[1]ввод!G33</f>
        <v>600</v>
      </c>
      <c r="G40" s="22">
        <f t="shared" si="9"/>
        <v>117.1875</v>
      </c>
      <c r="H40" s="21">
        <f>[1]ввод!K33</f>
        <v>83</v>
      </c>
      <c r="I40" s="22">
        <f>H40/C40</f>
        <v>16.2109375</v>
      </c>
      <c r="J40" s="21">
        <f>[1]ввод!O33</f>
        <v>100</v>
      </c>
      <c r="K40" s="22">
        <f t="shared" si="10"/>
        <v>19.53125</v>
      </c>
      <c r="L40" s="22">
        <f t="shared" si="0"/>
        <v>153.90625</v>
      </c>
      <c r="M40" s="21">
        <f>[1]ввод!Q33</f>
        <v>1</v>
      </c>
      <c r="N40" s="21">
        <f>[1]ввод!R33</f>
        <v>217</v>
      </c>
      <c r="O40" s="21">
        <f>[1]ввод!S33</f>
        <v>0</v>
      </c>
      <c r="P40" s="21">
        <f>[1]ввод!T33</f>
        <v>1</v>
      </c>
      <c r="Q40" s="23">
        <f>L40+M40/C40+N40/C40+O40/C40+P40/C40</f>
        <v>196.6796875</v>
      </c>
      <c r="R40" s="21">
        <f>[1]ввод!D33</f>
        <v>0</v>
      </c>
      <c r="S40" s="21">
        <f>[1]ввод!H33</f>
        <v>0</v>
      </c>
      <c r="T40" s="21">
        <f>[1]ввод!L33</f>
        <v>0</v>
      </c>
      <c r="U40" s="21">
        <f>[1]ввод!P33</f>
        <v>0</v>
      </c>
      <c r="V40" s="21">
        <f>[1]ввод!E33</f>
        <v>2</v>
      </c>
      <c r="W40" s="21">
        <f>[1]ввод!I33</f>
        <v>3</v>
      </c>
      <c r="X40" s="24">
        <f>[1]ввод!M33</f>
        <v>0</v>
      </c>
      <c r="Y40" s="1"/>
    </row>
    <row r="41" spans="1:25" ht="15" thickBot="1" x14ac:dyDescent="0.35">
      <c r="A41" s="81" t="s">
        <v>44</v>
      </c>
      <c r="B41" s="82"/>
      <c r="C41" s="9">
        <v>5.12</v>
      </c>
      <c r="D41" s="25">
        <f>D39+D40</f>
        <v>23</v>
      </c>
      <c r="E41" s="26">
        <f>D41/C41/COUNT(C39:C40)</f>
        <v>2.24609375</v>
      </c>
      <c r="F41" s="25">
        <f>F39+F40</f>
        <v>1577</v>
      </c>
      <c r="G41" s="26">
        <f>F41/C41/COUNT(C39:C40)</f>
        <v>154.00390625</v>
      </c>
      <c r="H41" s="25">
        <f>H39+H40</f>
        <v>175</v>
      </c>
      <c r="I41" s="26">
        <f>H41/C41/COUNT(C39:C40)</f>
        <v>17.08984375</v>
      </c>
      <c r="J41" s="25">
        <f>J39+J40</f>
        <v>266</v>
      </c>
      <c r="K41" s="26">
        <f>J41/C41/COUNT(C39:C40)</f>
        <v>25.9765625</v>
      </c>
      <c r="L41" s="26">
        <f t="shared" si="0"/>
        <v>199.31640625</v>
      </c>
      <c r="M41" s="25">
        <f>M39+M40</f>
        <v>5</v>
      </c>
      <c r="N41" s="25">
        <f>N39+N40</f>
        <v>489</v>
      </c>
      <c r="O41" s="25">
        <f>O39+O40</f>
        <v>0</v>
      </c>
      <c r="P41" s="25">
        <f>P39+P40</f>
        <v>3</v>
      </c>
      <c r="Q41" s="12">
        <f>L41+M41/C41/COUNT(C39:C40)+N41/C41/COUNT(C39:C40)+O41/C41/COUNT(C39:C40)+P41/C41/COUNT(C39:C40)</f>
        <v>247.8515625</v>
      </c>
      <c r="R41" s="25">
        <f t="shared" ref="R41:X41" si="12">R39+R40</f>
        <v>0</v>
      </c>
      <c r="S41" s="25">
        <f t="shared" si="12"/>
        <v>0</v>
      </c>
      <c r="T41" s="25">
        <f t="shared" si="12"/>
        <v>0</v>
      </c>
      <c r="U41" s="25">
        <f t="shared" si="12"/>
        <v>0</v>
      </c>
      <c r="V41" s="25">
        <f t="shared" si="12"/>
        <v>3</v>
      </c>
      <c r="W41" s="25">
        <f t="shared" si="12"/>
        <v>10</v>
      </c>
      <c r="X41" s="27">
        <f t="shared" si="12"/>
        <v>0</v>
      </c>
      <c r="Y41" s="1"/>
    </row>
    <row r="42" spans="1:25" ht="15" thickBot="1" x14ac:dyDescent="0.35">
      <c r="A42" s="28">
        <v>27</v>
      </c>
      <c r="B42" s="10" t="s">
        <v>45</v>
      </c>
      <c r="C42" s="10">
        <v>5.12</v>
      </c>
      <c r="D42" s="29">
        <f>[1]ввод!C29</f>
        <v>14</v>
      </c>
      <c r="E42" s="30">
        <f t="shared" si="8"/>
        <v>2.734375</v>
      </c>
      <c r="F42" s="29">
        <f>[1]ввод!G29</f>
        <v>394</v>
      </c>
      <c r="G42" s="30">
        <f t="shared" si="9"/>
        <v>76.953125</v>
      </c>
      <c r="H42" s="29">
        <f>[1]ввод!K29</f>
        <v>47</v>
      </c>
      <c r="I42" s="30">
        <f>H42/C42</f>
        <v>9.1796875</v>
      </c>
      <c r="J42" s="29">
        <f>[1]ввод!O29</f>
        <v>163</v>
      </c>
      <c r="K42" s="30">
        <f t="shared" si="10"/>
        <v>31.8359375</v>
      </c>
      <c r="L42" s="30">
        <f t="shared" si="0"/>
        <v>120.703125</v>
      </c>
      <c r="M42" s="29">
        <f>[1]ввод!Q29</f>
        <v>4</v>
      </c>
      <c r="N42" s="29">
        <f>[1]ввод!R29</f>
        <v>132</v>
      </c>
      <c r="O42" s="29">
        <f>[1]ввод!S29</f>
        <v>1</v>
      </c>
      <c r="P42" s="29">
        <f>[1]ввод!T29</f>
        <v>0</v>
      </c>
      <c r="Q42" s="31">
        <f>L42+M42/C42+N42/C42+O42/C42+P42/C42</f>
        <v>147.4609375</v>
      </c>
      <c r="R42" s="29">
        <f>[1]ввод!D29</f>
        <v>0</v>
      </c>
      <c r="S42" s="29">
        <f>[1]ввод!H29</f>
        <v>0</v>
      </c>
      <c r="T42" s="29">
        <f>[1]ввод!L29</f>
        <v>0</v>
      </c>
      <c r="U42" s="29">
        <f>[1]ввод!P29</f>
        <v>0</v>
      </c>
      <c r="V42" s="29">
        <f>[1]ввод!E29</f>
        <v>4</v>
      </c>
      <c r="W42" s="29">
        <f>[1]ввод!I29</f>
        <v>11</v>
      </c>
      <c r="X42" s="32">
        <f>[1]ввод!M29</f>
        <v>0</v>
      </c>
      <c r="Y42" s="1"/>
    </row>
    <row r="43" spans="1:25" ht="15" thickBot="1" x14ac:dyDescent="0.35">
      <c r="A43" s="33">
        <v>28</v>
      </c>
      <c r="B43" s="34" t="s">
        <v>46</v>
      </c>
      <c r="C43" s="7">
        <v>5.12</v>
      </c>
      <c r="D43" s="35">
        <f>[1]ввод!C30</f>
        <v>16</v>
      </c>
      <c r="E43" s="36">
        <f t="shared" si="8"/>
        <v>3.125</v>
      </c>
      <c r="F43" s="35">
        <f>[1]ввод!G30</f>
        <v>1482</v>
      </c>
      <c r="G43" s="36">
        <f t="shared" si="9"/>
        <v>289.453125</v>
      </c>
      <c r="H43" s="35">
        <f>[1]ввод!K30</f>
        <v>167</v>
      </c>
      <c r="I43" s="36">
        <f>H43/C43</f>
        <v>32.6171875</v>
      </c>
      <c r="J43" s="35">
        <f>[1]ввод!O30</f>
        <v>184</v>
      </c>
      <c r="K43" s="36">
        <f t="shared" si="10"/>
        <v>35.9375</v>
      </c>
      <c r="L43" s="36">
        <f t="shared" si="0"/>
        <v>361.1328125</v>
      </c>
      <c r="M43" s="35">
        <f>[1]ввод!Q30</f>
        <v>3</v>
      </c>
      <c r="N43" s="35">
        <f>[1]ввод!R30</f>
        <v>56</v>
      </c>
      <c r="O43" s="35">
        <f>[1]ввод!S30</f>
        <v>0</v>
      </c>
      <c r="P43" s="35">
        <f>[1]ввод!T30</f>
        <v>23</v>
      </c>
      <c r="Q43" s="37">
        <f>L43+M43/C43+N43/C43+O43/C43+P43/C43</f>
        <v>377.1484375</v>
      </c>
      <c r="R43" s="35">
        <f>[1]ввод!D30</f>
        <v>0</v>
      </c>
      <c r="S43" s="35">
        <f>[1]ввод!H30</f>
        <v>0</v>
      </c>
      <c r="T43" s="35">
        <f>[1]ввод!L30</f>
        <v>0</v>
      </c>
      <c r="U43" s="35">
        <f>[1]ввод!P30</f>
        <v>0</v>
      </c>
      <c r="V43" s="35">
        <f>[1]ввод!E30</f>
        <v>3</v>
      </c>
      <c r="W43" s="35">
        <f>[1]ввод!I30</f>
        <v>12</v>
      </c>
      <c r="X43" s="38">
        <f>[1]ввод!M30</f>
        <v>0</v>
      </c>
      <c r="Y43" s="1"/>
    </row>
    <row r="44" spans="1:25" ht="15" thickBot="1" x14ac:dyDescent="0.35">
      <c r="A44" s="19">
        <v>43</v>
      </c>
      <c r="B44" s="20" t="s">
        <v>47</v>
      </c>
      <c r="C44" s="8">
        <v>5.12</v>
      </c>
      <c r="D44" s="21">
        <f>[1]ввод!C45</f>
        <v>16</v>
      </c>
      <c r="E44" s="22">
        <f t="shared" si="8"/>
        <v>3.125</v>
      </c>
      <c r="F44" s="21">
        <f>[1]ввод!G45</f>
        <v>528</v>
      </c>
      <c r="G44" s="22">
        <f t="shared" si="9"/>
        <v>103.125</v>
      </c>
      <c r="H44" s="21">
        <f>[1]ввод!K45</f>
        <v>39</v>
      </c>
      <c r="I44" s="22">
        <f>H44/C44</f>
        <v>7.6171875</v>
      </c>
      <c r="J44" s="21">
        <f>[1]ввод!O45</f>
        <v>105</v>
      </c>
      <c r="K44" s="22">
        <f t="shared" si="10"/>
        <v>20.5078125</v>
      </c>
      <c r="L44" s="22">
        <f t="shared" si="0"/>
        <v>134.375</v>
      </c>
      <c r="M44" s="21">
        <f>[1]ввод!Q45</f>
        <v>5</v>
      </c>
      <c r="N44" s="21">
        <f>[1]ввод!R45</f>
        <v>107</v>
      </c>
      <c r="O44" s="21">
        <f>[1]ввод!S45</f>
        <v>1</v>
      </c>
      <c r="P44" s="21">
        <f>[1]ввод!T45</f>
        <v>3</v>
      </c>
      <c r="Q44" s="23">
        <f>L44+M44/C44+N44/C44+O44/C44+P44/C44</f>
        <v>157.03125</v>
      </c>
      <c r="R44" s="21">
        <f>[1]ввод!D45</f>
        <v>0</v>
      </c>
      <c r="S44" s="21">
        <f>[1]ввод!H45</f>
        <v>0</v>
      </c>
      <c r="T44" s="21">
        <f>[1]ввод!L45</f>
        <v>0</v>
      </c>
      <c r="U44" s="21">
        <f>[1]ввод!P45</f>
        <v>0</v>
      </c>
      <c r="V44" s="21">
        <f>[1]ввод!E45</f>
        <v>2</v>
      </c>
      <c r="W44" s="21">
        <f>[1]ввод!I45</f>
        <v>8</v>
      </c>
      <c r="X44" s="24">
        <f>[1]ввод!M45</f>
        <v>0</v>
      </c>
      <c r="Y44" s="1"/>
    </row>
    <row r="45" spans="1:25" ht="15" thickBot="1" x14ac:dyDescent="0.35">
      <c r="A45" s="81" t="s">
        <v>48</v>
      </c>
      <c r="B45" s="82"/>
      <c r="C45" s="9">
        <v>5.12</v>
      </c>
      <c r="D45" s="25">
        <f>SUM(D42:D44)</f>
        <v>46</v>
      </c>
      <c r="E45" s="26">
        <f>D45/C45/COUNT(C42:C44)</f>
        <v>2.9947916666666665</v>
      </c>
      <c r="F45" s="25">
        <f>SUM(F42:F44)</f>
        <v>2404</v>
      </c>
      <c r="G45" s="26">
        <f>F45/C45/COUNT(C42:C44)</f>
        <v>156.51041666666666</v>
      </c>
      <c r="H45" s="25">
        <f>SUM(H42:H44)</f>
        <v>253</v>
      </c>
      <c r="I45" s="26">
        <f>H45/C45/COUNT(C42:C44)</f>
        <v>16.471354166666668</v>
      </c>
      <c r="J45" s="25">
        <f>SUM(J42:J44)</f>
        <v>452</v>
      </c>
      <c r="K45" s="26">
        <f>J45/C45/COUNT(C42:C44)</f>
        <v>29.427083333333332</v>
      </c>
      <c r="L45" s="26">
        <f t="shared" si="0"/>
        <v>205.40364583333331</v>
      </c>
      <c r="M45" s="25">
        <f>SUM(M42:M44)</f>
        <v>12</v>
      </c>
      <c r="N45" s="25">
        <f>SUM(N42:N44)</f>
        <v>295</v>
      </c>
      <c r="O45" s="25">
        <f>SUM(O42:O44)</f>
        <v>2</v>
      </c>
      <c r="P45" s="25">
        <f>SUM(P42:P44)</f>
        <v>26</v>
      </c>
      <c r="Q45" s="12">
        <f>L45+M45/C45/COUNT(C42:C44)+N45/C45/COUNT(C42:C44)+O45/C45/COUNT(C42:C44)+P45/C45/COUNT(C42:C44)</f>
        <v>227.21354166666666</v>
      </c>
      <c r="R45" s="25">
        <f t="shared" ref="R45:X45" si="13">SUM(R42:R44)</f>
        <v>0</v>
      </c>
      <c r="S45" s="25">
        <f t="shared" si="13"/>
        <v>0</v>
      </c>
      <c r="T45" s="25">
        <f t="shared" si="13"/>
        <v>0</v>
      </c>
      <c r="U45" s="25">
        <f t="shared" si="13"/>
        <v>0</v>
      </c>
      <c r="V45" s="25">
        <f t="shared" si="13"/>
        <v>9</v>
      </c>
      <c r="W45" s="25">
        <f t="shared" si="13"/>
        <v>31</v>
      </c>
      <c r="X45" s="27">
        <f t="shared" si="13"/>
        <v>0</v>
      </c>
      <c r="Y45" s="1"/>
    </row>
    <row r="46" spans="1:25" ht="15" thickBot="1" x14ac:dyDescent="0.35">
      <c r="A46" s="28">
        <v>29</v>
      </c>
      <c r="B46" s="10" t="s">
        <v>49</v>
      </c>
      <c r="C46" s="10">
        <v>5.12</v>
      </c>
      <c r="D46" s="29">
        <f>[1]ввод!C31</f>
        <v>11</v>
      </c>
      <c r="E46" s="30">
        <f t="shared" si="8"/>
        <v>2.1484375</v>
      </c>
      <c r="F46" s="29">
        <f>[1]ввод!G31</f>
        <v>1250</v>
      </c>
      <c r="G46" s="30">
        <f t="shared" si="9"/>
        <v>244.140625</v>
      </c>
      <c r="H46" s="29">
        <f>[1]ввод!K31</f>
        <v>162</v>
      </c>
      <c r="I46" s="30">
        <f>H46/C46</f>
        <v>31.640625</v>
      </c>
      <c r="J46" s="29">
        <f>[1]ввод!O31</f>
        <v>204</v>
      </c>
      <c r="K46" s="30">
        <f t="shared" si="10"/>
        <v>39.84375</v>
      </c>
      <c r="L46" s="30">
        <f t="shared" si="0"/>
        <v>317.7734375</v>
      </c>
      <c r="M46" s="29">
        <f>[1]ввод!Q31</f>
        <v>4</v>
      </c>
      <c r="N46" s="29">
        <f>[1]ввод!R31</f>
        <v>271</v>
      </c>
      <c r="O46" s="29">
        <f>[1]ввод!S31</f>
        <v>7</v>
      </c>
      <c r="P46" s="29">
        <f>[1]ввод!T31</f>
        <v>13</v>
      </c>
      <c r="Q46" s="31">
        <f>L46+M46/C46+N46/C46+O46/C46+P46/C46</f>
        <v>375.390625</v>
      </c>
      <c r="R46" s="29">
        <f>[1]ввод!D31</f>
        <v>0</v>
      </c>
      <c r="S46" s="29">
        <f>[1]ввод!H31</f>
        <v>0</v>
      </c>
      <c r="T46" s="29">
        <f>[1]ввод!L31</f>
        <v>0</v>
      </c>
      <c r="U46" s="29">
        <f>[1]ввод!P31</f>
        <v>0</v>
      </c>
      <c r="V46" s="29">
        <f>[1]ввод!E31</f>
        <v>2</v>
      </c>
      <c r="W46" s="29">
        <f>[1]ввод!I31</f>
        <v>18</v>
      </c>
      <c r="X46" s="32">
        <f>[1]ввод!M31</f>
        <v>0</v>
      </c>
      <c r="Y46" s="1"/>
    </row>
    <row r="47" spans="1:25" ht="15" thickBot="1" x14ac:dyDescent="0.35">
      <c r="A47" s="33">
        <v>30</v>
      </c>
      <c r="B47" s="34" t="s">
        <v>49</v>
      </c>
      <c r="C47" s="7">
        <v>5.12</v>
      </c>
      <c r="D47" s="35">
        <f>[1]ввод!C32</f>
        <v>14</v>
      </c>
      <c r="E47" s="36">
        <f t="shared" si="8"/>
        <v>2.734375</v>
      </c>
      <c r="F47" s="35">
        <f>[1]ввод!G32</f>
        <v>1246</v>
      </c>
      <c r="G47" s="36">
        <f t="shared" si="9"/>
        <v>243.359375</v>
      </c>
      <c r="H47" s="35">
        <f>[1]ввод!K32</f>
        <v>84</v>
      </c>
      <c r="I47" s="36">
        <f>H47/C47</f>
        <v>16.40625</v>
      </c>
      <c r="J47" s="35">
        <f>[1]ввод!O32</f>
        <v>312</v>
      </c>
      <c r="K47" s="36">
        <f t="shared" si="10"/>
        <v>60.9375</v>
      </c>
      <c r="L47" s="36">
        <f t="shared" si="0"/>
        <v>323.4375</v>
      </c>
      <c r="M47" s="35">
        <f>[1]ввод!Q32</f>
        <v>6</v>
      </c>
      <c r="N47" s="35">
        <f>[1]ввод!R32</f>
        <v>135</v>
      </c>
      <c r="O47" s="35">
        <f>[1]ввод!S32</f>
        <v>20</v>
      </c>
      <c r="P47" s="35">
        <f>[1]ввод!T32</f>
        <v>10</v>
      </c>
      <c r="Q47" s="37">
        <f>L47+M47/C47+N47/C47+O47/C47+P47/C47</f>
        <v>356.8359375</v>
      </c>
      <c r="R47" s="35">
        <f>[1]ввод!D32</f>
        <v>0</v>
      </c>
      <c r="S47" s="35">
        <f>[1]ввод!H32</f>
        <v>0</v>
      </c>
      <c r="T47" s="35">
        <f>[1]ввод!L32</f>
        <v>0</v>
      </c>
      <c r="U47" s="35">
        <f>[1]ввод!P32</f>
        <v>0</v>
      </c>
      <c r="V47" s="35">
        <f>[1]ввод!E32</f>
        <v>0</v>
      </c>
      <c r="W47" s="35">
        <f>[1]ввод!I32</f>
        <v>14</v>
      </c>
      <c r="X47" s="38">
        <f>[1]ввод!M32</f>
        <v>0</v>
      </c>
      <c r="Y47" s="1"/>
    </row>
    <row r="48" spans="1:25" ht="15" thickBot="1" x14ac:dyDescent="0.35">
      <c r="A48" s="33">
        <v>76</v>
      </c>
      <c r="B48" s="34" t="s">
        <v>49</v>
      </c>
      <c r="C48" s="7">
        <v>5.12</v>
      </c>
      <c r="D48" s="35">
        <f>[1]ввод!C78</f>
        <v>7</v>
      </c>
      <c r="E48" s="36">
        <f>D48/C48</f>
        <v>1.3671875</v>
      </c>
      <c r="F48" s="35">
        <f>[1]ввод!G78</f>
        <v>1585</v>
      </c>
      <c r="G48" s="36">
        <f>F48/C48</f>
        <v>309.5703125</v>
      </c>
      <c r="H48" s="35">
        <f>[1]ввод!K78</f>
        <v>122</v>
      </c>
      <c r="I48" s="36">
        <f>H48/C48</f>
        <v>23.828125</v>
      </c>
      <c r="J48" s="35">
        <f>[1]ввод!O78</f>
        <v>149</v>
      </c>
      <c r="K48" s="36">
        <f>J48/C48</f>
        <v>29.1015625</v>
      </c>
      <c r="L48" s="36">
        <f t="shared" si="0"/>
        <v>363.8671875</v>
      </c>
      <c r="M48" s="35">
        <f>[1]ввод!Q78</f>
        <v>8</v>
      </c>
      <c r="N48" s="35">
        <f>[1]ввод!R78</f>
        <v>204</v>
      </c>
      <c r="O48" s="35">
        <f>[1]ввод!S78</f>
        <v>25</v>
      </c>
      <c r="P48" s="35">
        <f>[1]ввод!T78</f>
        <v>4</v>
      </c>
      <c r="Q48" s="37">
        <f>L48+M48/C48+N48/C48+O48/C48+P48/C48</f>
        <v>410.9375</v>
      </c>
      <c r="R48" s="35">
        <f>[1]ввод!D78</f>
        <v>0</v>
      </c>
      <c r="S48" s="35">
        <f>[1]ввод!H78</f>
        <v>0</v>
      </c>
      <c r="T48" s="35">
        <f>[1]ввод!L78</f>
        <v>0</v>
      </c>
      <c r="U48" s="35">
        <f>[1]ввод!P78</f>
        <v>0</v>
      </c>
      <c r="V48" s="35">
        <f>[1]ввод!E78</f>
        <v>1</v>
      </c>
      <c r="W48" s="35">
        <f>[1]ввод!I78</f>
        <v>8</v>
      </c>
      <c r="X48" s="38">
        <f>[1]ввод!M78</f>
        <v>0</v>
      </c>
      <c r="Y48" s="1"/>
    </row>
    <row r="49" spans="1:25" ht="15" thickBot="1" x14ac:dyDescent="0.35">
      <c r="A49" s="19">
        <v>2</v>
      </c>
      <c r="B49" s="20" t="s">
        <v>50</v>
      </c>
      <c r="C49" s="8">
        <v>5.12</v>
      </c>
      <c r="D49" s="21">
        <f>[1]ввод!C4</f>
        <v>9</v>
      </c>
      <c r="E49" s="22">
        <f>D49/C49</f>
        <v>1.7578125</v>
      </c>
      <c r="F49" s="21">
        <f>[1]ввод!G4</f>
        <v>653</v>
      </c>
      <c r="G49" s="22">
        <f>F49/C49</f>
        <v>127.5390625</v>
      </c>
      <c r="H49" s="21">
        <f>[1]ввод!K4</f>
        <v>73</v>
      </c>
      <c r="I49" s="22">
        <f>H49/C49</f>
        <v>14.2578125</v>
      </c>
      <c r="J49" s="21">
        <f>[1]ввод!O4</f>
        <v>145</v>
      </c>
      <c r="K49" s="22">
        <f>J49/C49</f>
        <v>28.3203125</v>
      </c>
      <c r="L49" s="22">
        <f t="shared" si="0"/>
        <v>171.875</v>
      </c>
      <c r="M49" s="21">
        <f>[1]ввод!Q4</f>
        <v>0</v>
      </c>
      <c r="N49" s="21">
        <f>[1]ввод!R4</f>
        <v>137</v>
      </c>
      <c r="O49" s="21">
        <f>[1]ввод!S4</f>
        <v>3</v>
      </c>
      <c r="P49" s="21">
        <f>[1]ввод!T4</f>
        <v>8</v>
      </c>
      <c r="Q49" s="23">
        <f>L49+M49/C49+N49/C49+O49/C49+P49/C49</f>
        <v>200.78125</v>
      </c>
      <c r="R49" s="21">
        <f>[1]ввод!D4</f>
        <v>0</v>
      </c>
      <c r="S49" s="21">
        <f>[1]ввод!H4</f>
        <v>0</v>
      </c>
      <c r="T49" s="21">
        <f>[1]ввод!L4</f>
        <v>0</v>
      </c>
      <c r="U49" s="21">
        <f>[1]ввод!P4</f>
        <v>0</v>
      </c>
      <c r="V49" s="21">
        <f>[1]ввод!E4</f>
        <v>1</v>
      </c>
      <c r="W49" s="21">
        <f>[1]ввод!I4</f>
        <v>9</v>
      </c>
      <c r="X49" s="24">
        <f>[1]ввод!M4</f>
        <v>0</v>
      </c>
      <c r="Y49" s="1"/>
    </row>
    <row r="50" spans="1:25" ht="15" thickBot="1" x14ac:dyDescent="0.35">
      <c r="A50" s="81" t="s">
        <v>51</v>
      </c>
      <c r="B50" s="82"/>
      <c r="C50" s="9">
        <v>5.12</v>
      </c>
      <c r="D50" s="25">
        <f>SUM(D46:D49)</f>
        <v>41</v>
      </c>
      <c r="E50" s="26">
        <f>D50/C50/COUNT(C46:C49)</f>
        <v>2.001953125</v>
      </c>
      <c r="F50" s="25">
        <f>SUM(F46:F49)</f>
        <v>4734</v>
      </c>
      <c r="G50" s="26">
        <f>F50/C50/COUNT(C46:C49)</f>
        <v>231.15234375</v>
      </c>
      <c r="H50" s="25">
        <f>SUM(H46:H49)</f>
        <v>441</v>
      </c>
      <c r="I50" s="26">
        <f>H50/C50/COUNT(C46:C49)</f>
        <v>21.533203125</v>
      </c>
      <c r="J50" s="25">
        <f>SUM(J46:J49)</f>
        <v>810</v>
      </c>
      <c r="K50" s="26">
        <f>J50/C50/COUNT(C46:C49)</f>
        <v>39.55078125</v>
      </c>
      <c r="L50" s="26">
        <f t="shared" si="0"/>
        <v>294.23828125</v>
      </c>
      <c r="M50" s="25">
        <f>SUM(M46:M49)</f>
        <v>18</v>
      </c>
      <c r="N50" s="25">
        <f>SUM(N46:N49)</f>
        <v>747</v>
      </c>
      <c r="O50" s="25">
        <f>SUM(O46:O49)</f>
        <v>55</v>
      </c>
      <c r="P50" s="25">
        <f>SUM(P46:P49)</f>
        <v>35</v>
      </c>
      <c r="Q50" s="12">
        <f>L50+M50/C50/COUNT(C46:C49)+N50/C50/COUNT(C46:C49)+O50/C50/COUNT(C46:C49)+P50/C50/COUNT(C46:C49)</f>
        <v>335.986328125</v>
      </c>
      <c r="R50" s="25">
        <f t="shared" ref="R50:X50" si="14">SUM(R46:R49)</f>
        <v>0</v>
      </c>
      <c r="S50" s="25">
        <f t="shared" si="14"/>
        <v>0</v>
      </c>
      <c r="T50" s="25">
        <f t="shared" si="14"/>
        <v>0</v>
      </c>
      <c r="U50" s="25">
        <f t="shared" si="14"/>
        <v>0</v>
      </c>
      <c r="V50" s="25">
        <f t="shared" si="14"/>
        <v>4</v>
      </c>
      <c r="W50" s="25">
        <f t="shared" si="14"/>
        <v>49</v>
      </c>
      <c r="X50" s="27">
        <f t="shared" si="14"/>
        <v>0</v>
      </c>
      <c r="Y50" s="1"/>
    </row>
    <row r="51" spans="1:25" ht="15" thickBot="1" x14ac:dyDescent="0.35">
      <c r="A51" s="28">
        <v>33</v>
      </c>
      <c r="B51" s="39" t="s">
        <v>52</v>
      </c>
      <c r="C51" s="10">
        <v>5.12</v>
      </c>
      <c r="D51" s="40">
        <f>[1]ввод!C35</f>
        <v>35</v>
      </c>
      <c r="E51" s="41">
        <f t="shared" ref="E51:E58" si="15">D51/C51</f>
        <v>6.8359375</v>
      </c>
      <c r="F51" s="40">
        <f>[1]ввод!G35</f>
        <v>2810</v>
      </c>
      <c r="G51" s="41">
        <f t="shared" ref="G51:G58" si="16">F51/C51</f>
        <v>548.828125</v>
      </c>
      <c r="H51" s="40">
        <f>[1]ввод!K35</f>
        <v>402</v>
      </c>
      <c r="I51" s="41">
        <f>H51/C51</f>
        <v>78.515625</v>
      </c>
      <c r="J51" s="40">
        <f>[1]ввод!O35</f>
        <v>404</v>
      </c>
      <c r="K51" s="41">
        <f t="shared" ref="K51:K58" si="17">J51/C51</f>
        <v>78.90625</v>
      </c>
      <c r="L51" s="41">
        <f t="shared" si="0"/>
        <v>713.0859375</v>
      </c>
      <c r="M51" s="40">
        <f>[1]ввод!Q35</f>
        <v>10</v>
      </c>
      <c r="N51" s="40">
        <f>[1]ввод!R35</f>
        <v>374</v>
      </c>
      <c r="O51" s="40">
        <f>[1]ввод!S35</f>
        <v>0</v>
      </c>
      <c r="P51" s="40">
        <f>[1]ввод!T35</f>
        <v>26</v>
      </c>
      <c r="Q51" s="31">
        <f>L51+M51/C51+N51/C51+O51/C51+P51/C51</f>
        <v>793.1640625</v>
      </c>
      <c r="R51" s="40">
        <f>[1]ввод!D35</f>
        <v>0</v>
      </c>
      <c r="S51" s="40">
        <f>[1]ввод!H35</f>
        <v>0</v>
      </c>
      <c r="T51" s="40">
        <f>[1]ввод!L35</f>
        <v>0</v>
      </c>
      <c r="U51" s="40">
        <f>[1]ввод!P35</f>
        <v>1</v>
      </c>
      <c r="V51" s="40">
        <f>[1]ввод!E35</f>
        <v>0</v>
      </c>
      <c r="W51" s="40">
        <f>[1]ввод!I35</f>
        <v>38</v>
      </c>
      <c r="X51" s="42">
        <f>[1]ввод!M35</f>
        <v>0</v>
      </c>
      <c r="Y51" s="1"/>
    </row>
    <row r="52" spans="1:25" ht="15" thickBot="1" x14ac:dyDescent="0.35">
      <c r="A52" s="33">
        <v>35</v>
      </c>
      <c r="B52" s="43" t="s">
        <v>53</v>
      </c>
      <c r="C52" s="7">
        <v>5.12</v>
      </c>
      <c r="D52" s="44">
        <f>[1]ввод!C37</f>
        <v>7</v>
      </c>
      <c r="E52" s="45">
        <f t="shared" si="15"/>
        <v>1.3671875</v>
      </c>
      <c r="F52" s="44">
        <f>[1]ввод!G37</f>
        <v>1351</v>
      </c>
      <c r="G52" s="45">
        <f t="shared" si="16"/>
        <v>263.8671875</v>
      </c>
      <c r="H52" s="44">
        <f>[1]ввод!K37</f>
        <v>162</v>
      </c>
      <c r="I52" s="45">
        <f>H52/C52</f>
        <v>31.640625</v>
      </c>
      <c r="J52" s="44">
        <f>[1]ввод!O37</f>
        <v>277</v>
      </c>
      <c r="K52" s="45">
        <f t="shared" si="17"/>
        <v>54.1015625</v>
      </c>
      <c r="L52" s="45">
        <f t="shared" si="0"/>
        <v>350.9765625</v>
      </c>
      <c r="M52" s="44">
        <f>[1]ввод!Q37</f>
        <v>8</v>
      </c>
      <c r="N52" s="44">
        <f>[1]ввод!R37</f>
        <v>175</v>
      </c>
      <c r="O52" s="44">
        <f>[1]ввод!S37</f>
        <v>2</v>
      </c>
      <c r="P52" s="44">
        <f>[1]ввод!T37</f>
        <v>21</v>
      </c>
      <c r="Q52" s="37">
        <f>L52+M52/C52+N52/C52+O52/C52+P52/C52</f>
        <v>391.2109375</v>
      </c>
      <c r="R52" s="44">
        <f>[1]ввод!D37</f>
        <v>0</v>
      </c>
      <c r="S52" s="44">
        <f>[1]ввод!H37</f>
        <v>0</v>
      </c>
      <c r="T52" s="44">
        <f>[1]ввод!L37</f>
        <v>0</v>
      </c>
      <c r="U52" s="44">
        <f>[1]ввод!P37</f>
        <v>0</v>
      </c>
      <c r="V52" s="44">
        <f>[1]ввод!E37</f>
        <v>2</v>
      </c>
      <c r="W52" s="44">
        <f>[1]ввод!I37</f>
        <v>7</v>
      </c>
      <c r="X52" s="46">
        <f>[1]ввод!M37</f>
        <v>0</v>
      </c>
      <c r="Y52" s="1"/>
    </row>
    <row r="53" spans="1:25" ht="15" thickBot="1" x14ac:dyDescent="0.35">
      <c r="A53" s="33">
        <v>36</v>
      </c>
      <c r="B53" s="34" t="s">
        <v>54</v>
      </c>
      <c r="C53" s="7">
        <v>5.12</v>
      </c>
      <c r="D53" s="35">
        <f>[1]ввод!C38</f>
        <v>3</v>
      </c>
      <c r="E53" s="36">
        <f t="shared" si="15"/>
        <v>0.5859375</v>
      </c>
      <c r="F53" s="35">
        <f>[1]ввод!G38</f>
        <v>574</v>
      </c>
      <c r="G53" s="36">
        <f t="shared" si="16"/>
        <v>112.109375</v>
      </c>
      <c r="H53" s="35">
        <f>[1]ввод!K38</f>
        <v>77</v>
      </c>
      <c r="I53" s="36">
        <f>H53/C53</f>
        <v>15.0390625</v>
      </c>
      <c r="J53" s="35">
        <f>[1]ввод!O38</f>
        <v>88</v>
      </c>
      <c r="K53" s="36">
        <f t="shared" si="17"/>
        <v>17.1875</v>
      </c>
      <c r="L53" s="36">
        <f t="shared" si="0"/>
        <v>144.921875</v>
      </c>
      <c r="M53" s="35">
        <f>[1]ввод!Q38</f>
        <v>2</v>
      </c>
      <c r="N53" s="35">
        <f>[1]ввод!R38</f>
        <v>217</v>
      </c>
      <c r="O53" s="35">
        <f>[1]ввод!S38</f>
        <v>1</v>
      </c>
      <c r="P53" s="35">
        <f>[1]ввод!T38</f>
        <v>2</v>
      </c>
      <c r="Q53" s="37">
        <f>L53+M53/C53+N53/C53+O53/C53+P53/C53</f>
        <v>188.28125</v>
      </c>
      <c r="R53" s="35">
        <f>[1]ввод!D38</f>
        <v>0</v>
      </c>
      <c r="S53" s="35">
        <f>[1]ввод!H38</f>
        <v>0</v>
      </c>
      <c r="T53" s="35">
        <f>[1]ввод!L38</f>
        <v>0</v>
      </c>
      <c r="U53" s="35">
        <f>[1]ввод!P38</f>
        <v>0</v>
      </c>
      <c r="V53" s="35">
        <f>[1]ввод!E38</f>
        <v>1</v>
      </c>
      <c r="W53" s="35">
        <f>[1]ввод!I38</f>
        <v>9</v>
      </c>
      <c r="X53" s="38">
        <f>[1]ввод!M38</f>
        <v>0</v>
      </c>
      <c r="Y53" s="1"/>
    </row>
    <row r="54" spans="1:25" ht="15" thickBot="1" x14ac:dyDescent="0.35">
      <c r="A54" s="19">
        <v>13</v>
      </c>
      <c r="B54" s="20" t="s">
        <v>55</v>
      </c>
      <c r="C54" s="8">
        <v>5.12</v>
      </c>
      <c r="D54" s="21">
        <f>[1]ввод!C15</f>
        <v>4</v>
      </c>
      <c r="E54" s="22">
        <f t="shared" si="15"/>
        <v>0.78125</v>
      </c>
      <c r="F54" s="21">
        <f>[1]ввод!G15</f>
        <v>440</v>
      </c>
      <c r="G54" s="22">
        <f t="shared" si="16"/>
        <v>85.9375</v>
      </c>
      <c r="H54" s="21">
        <f>[1]ввод!K15</f>
        <v>63</v>
      </c>
      <c r="I54" s="22">
        <f>H54/C54</f>
        <v>12.3046875</v>
      </c>
      <c r="J54" s="21">
        <f>[1]ввод!O15</f>
        <v>81</v>
      </c>
      <c r="K54" s="22">
        <f t="shared" si="17"/>
        <v>15.8203125</v>
      </c>
      <c r="L54" s="22">
        <f t="shared" si="0"/>
        <v>114.84375</v>
      </c>
      <c r="M54" s="21">
        <f>[1]ввод!Q15</f>
        <v>1</v>
      </c>
      <c r="N54" s="21">
        <f>[1]ввод!R15</f>
        <v>131</v>
      </c>
      <c r="O54" s="21">
        <f>[1]ввод!S15</f>
        <v>0</v>
      </c>
      <c r="P54" s="21">
        <f>[1]ввод!T15</f>
        <v>6</v>
      </c>
      <c r="Q54" s="23">
        <f>L54+M54/C54+N54/C54+O54/C54+P54/C54</f>
        <v>141.796875</v>
      </c>
      <c r="R54" s="21">
        <f>[1]ввод!D15</f>
        <v>0</v>
      </c>
      <c r="S54" s="21">
        <f>[1]ввод!H15</f>
        <v>0</v>
      </c>
      <c r="T54" s="21">
        <f>[1]ввод!L15</f>
        <v>0</v>
      </c>
      <c r="U54" s="21">
        <f>[1]ввод!P15</f>
        <v>0</v>
      </c>
      <c r="V54" s="21">
        <f>[1]ввод!E15</f>
        <v>0</v>
      </c>
      <c r="W54" s="21">
        <f>[1]ввод!I15</f>
        <v>4</v>
      </c>
      <c r="X54" s="24">
        <f>[1]ввод!M15</f>
        <v>0</v>
      </c>
      <c r="Y54" s="1"/>
    </row>
    <row r="55" spans="1:25" ht="15" thickBot="1" x14ac:dyDescent="0.35">
      <c r="A55" s="81" t="s">
        <v>56</v>
      </c>
      <c r="B55" s="82"/>
      <c r="C55" s="9">
        <v>5.12</v>
      </c>
      <c r="D55" s="25">
        <f>D53+D54</f>
        <v>7</v>
      </c>
      <c r="E55" s="26">
        <f>D55/C55/COUNT(C53:C54)</f>
        <v>0.68359375</v>
      </c>
      <c r="F55" s="25">
        <f>F53+F54</f>
        <v>1014</v>
      </c>
      <c r="G55" s="26">
        <f>F55/C55/COUNT(C53:C54)</f>
        <v>99.0234375</v>
      </c>
      <c r="H55" s="25">
        <f>H53+H54</f>
        <v>140</v>
      </c>
      <c r="I55" s="26">
        <f>H55/C55/COUNT(C53:C54)</f>
        <v>13.671875</v>
      </c>
      <c r="J55" s="25">
        <f>J53+J54</f>
        <v>169</v>
      </c>
      <c r="K55" s="26">
        <f>J55/C55/COUNT(C53:C54)</f>
        <v>16.50390625</v>
      </c>
      <c r="L55" s="26">
        <f t="shared" si="0"/>
        <v>129.8828125</v>
      </c>
      <c r="M55" s="25">
        <f>M53+M54</f>
        <v>3</v>
      </c>
      <c r="N55" s="25">
        <f>N53+N54</f>
        <v>348</v>
      </c>
      <c r="O55" s="25">
        <f>O53+O54</f>
        <v>1</v>
      </c>
      <c r="P55" s="25">
        <f>P53+P54</f>
        <v>8</v>
      </c>
      <c r="Q55" s="12">
        <f>L55+M55/C55/COUNT(C53:C54)+N55/C55/COUNT(C53:C54)+O55/C55/COUNT(C53:C54)+P55/C55/COUNT(C53:C54)</f>
        <v>165.0390625</v>
      </c>
      <c r="R55" s="25">
        <f t="shared" ref="R55:X55" si="18">R53+R54</f>
        <v>0</v>
      </c>
      <c r="S55" s="25">
        <f t="shared" si="18"/>
        <v>0</v>
      </c>
      <c r="T55" s="25">
        <f t="shared" si="18"/>
        <v>0</v>
      </c>
      <c r="U55" s="25">
        <f t="shared" si="18"/>
        <v>0</v>
      </c>
      <c r="V55" s="25">
        <f t="shared" si="18"/>
        <v>1</v>
      </c>
      <c r="W55" s="25">
        <f t="shared" si="18"/>
        <v>13</v>
      </c>
      <c r="X55" s="27">
        <f t="shared" si="18"/>
        <v>0</v>
      </c>
      <c r="Y55" s="1"/>
    </row>
    <row r="56" spans="1:25" ht="15" thickBot="1" x14ac:dyDescent="0.35">
      <c r="A56" s="28">
        <v>38</v>
      </c>
      <c r="B56" s="10" t="s">
        <v>57</v>
      </c>
      <c r="C56" s="10">
        <v>5.12</v>
      </c>
      <c r="D56" s="29">
        <f>[1]ввод!C40</f>
        <v>18</v>
      </c>
      <c r="E56" s="30">
        <f t="shared" si="15"/>
        <v>3.515625</v>
      </c>
      <c r="F56" s="29">
        <f>[1]ввод!G40</f>
        <v>1359</v>
      </c>
      <c r="G56" s="30">
        <f t="shared" si="16"/>
        <v>265.4296875</v>
      </c>
      <c r="H56" s="29">
        <f>[1]ввод!K40</f>
        <v>156</v>
      </c>
      <c r="I56" s="30">
        <f t="shared" ref="I56:I61" si="19">H56/C56</f>
        <v>30.46875</v>
      </c>
      <c r="J56" s="29">
        <f>[1]ввод!O40</f>
        <v>190</v>
      </c>
      <c r="K56" s="30">
        <f t="shared" si="17"/>
        <v>37.109375</v>
      </c>
      <c r="L56" s="30">
        <f t="shared" si="0"/>
        <v>336.5234375</v>
      </c>
      <c r="M56" s="29">
        <f>[1]ввод!Q40</f>
        <v>15</v>
      </c>
      <c r="N56" s="29">
        <f>[1]ввод!R40</f>
        <v>312</v>
      </c>
      <c r="O56" s="29">
        <f>[1]ввод!S40</f>
        <v>0</v>
      </c>
      <c r="P56" s="29">
        <f>[1]ввод!T40</f>
        <v>15</v>
      </c>
      <c r="Q56" s="31">
        <f t="shared" ref="Q56:Q61" si="20">L56+M56/C56+N56/C56+O56/C56+P56/C56</f>
        <v>403.3203125</v>
      </c>
      <c r="R56" s="29">
        <f>[1]ввод!D40</f>
        <v>0</v>
      </c>
      <c r="S56" s="29">
        <f>[1]ввод!H40</f>
        <v>0</v>
      </c>
      <c r="T56" s="29">
        <f>[1]ввод!L40</f>
        <v>0</v>
      </c>
      <c r="U56" s="29">
        <f>[1]ввод!P40</f>
        <v>0</v>
      </c>
      <c r="V56" s="29">
        <f>[1]ввод!E40</f>
        <v>3</v>
      </c>
      <c r="W56" s="29">
        <f>[1]ввод!I40</f>
        <v>19</v>
      </c>
      <c r="X56" s="32">
        <f>[1]ввод!M40</f>
        <v>0</v>
      </c>
      <c r="Y56" s="1"/>
    </row>
    <row r="57" spans="1:25" ht="15" thickBot="1" x14ac:dyDescent="0.35">
      <c r="A57" s="33">
        <v>39</v>
      </c>
      <c r="B57" s="34" t="s">
        <v>57</v>
      </c>
      <c r="C57" s="7">
        <v>5.12</v>
      </c>
      <c r="D57" s="35">
        <f>[1]ввод!C41</f>
        <v>13</v>
      </c>
      <c r="E57" s="36">
        <f t="shared" si="15"/>
        <v>2.5390625</v>
      </c>
      <c r="F57" s="35">
        <f>[1]ввод!G41</f>
        <v>1713</v>
      </c>
      <c r="G57" s="36">
        <f t="shared" si="16"/>
        <v>334.5703125</v>
      </c>
      <c r="H57" s="35">
        <f>[1]ввод!K41</f>
        <v>184</v>
      </c>
      <c r="I57" s="36">
        <f t="shared" si="19"/>
        <v>35.9375</v>
      </c>
      <c r="J57" s="35">
        <f>[1]ввод!O41</f>
        <v>143</v>
      </c>
      <c r="K57" s="36">
        <f t="shared" si="17"/>
        <v>27.9296875</v>
      </c>
      <c r="L57" s="36">
        <f t="shared" si="0"/>
        <v>400.9765625</v>
      </c>
      <c r="M57" s="35">
        <f>[1]ввод!Q41</f>
        <v>5</v>
      </c>
      <c r="N57" s="35">
        <f>[1]ввод!R41</f>
        <v>365</v>
      </c>
      <c r="O57" s="35">
        <f>[1]ввод!S41</f>
        <v>8</v>
      </c>
      <c r="P57" s="35">
        <f>[1]ввод!T41</f>
        <v>56</v>
      </c>
      <c r="Q57" s="37">
        <f t="shared" si="20"/>
        <v>485.7421875</v>
      </c>
      <c r="R57" s="35">
        <f>[1]ввод!D41</f>
        <v>0</v>
      </c>
      <c r="S57" s="35">
        <f>[1]ввод!H41</f>
        <v>0</v>
      </c>
      <c r="T57" s="35">
        <f>[1]ввод!L41</f>
        <v>0</v>
      </c>
      <c r="U57" s="35">
        <f>[1]ввод!P41</f>
        <v>0</v>
      </c>
      <c r="V57" s="35">
        <f>[1]ввод!E41</f>
        <v>2</v>
      </c>
      <c r="W57" s="35">
        <f>[1]ввод!I41</f>
        <v>15</v>
      </c>
      <c r="X57" s="38">
        <f>[1]ввод!M41</f>
        <v>0</v>
      </c>
      <c r="Y57" s="1"/>
    </row>
    <row r="58" spans="1:25" ht="15" thickBot="1" x14ac:dyDescent="0.35">
      <c r="A58" s="33">
        <v>40</v>
      </c>
      <c r="B58" s="34" t="s">
        <v>57</v>
      </c>
      <c r="C58" s="7">
        <v>5.12</v>
      </c>
      <c r="D58" s="35">
        <f>[1]ввод!C42</f>
        <v>9</v>
      </c>
      <c r="E58" s="36">
        <f t="shared" si="15"/>
        <v>1.7578125</v>
      </c>
      <c r="F58" s="35">
        <f>[1]ввод!G42</f>
        <v>1420</v>
      </c>
      <c r="G58" s="36">
        <f t="shared" si="16"/>
        <v>277.34375</v>
      </c>
      <c r="H58" s="35">
        <f>[1]ввод!K42</f>
        <v>274</v>
      </c>
      <c r="I58" s="36">
        <f t="shared" si="19"/>
        <v>53.515625</v>
      </c>
      <c r="J58" s="35">
        <f>[1]ввод!O42</f>
        <v>238</v>
      </c>
      <c r="K58" s="36">
        <f t="shared" si="17"/>
        <v>46.484375</v>
      </c>
      <c r="L58" s="36">
        <f t="shared" si="0"/>
        <v>379.1015625</v>
      </c>
      <c r="M58" s="35">
        <f>[1]ввод!Q42</f>
        <v>4</v>
      </c>
      <c r="N58" s="35">
        <f>[1]ввод!R42</f>
        <v>224</v>
      </c>
      <c r="O58" s="35">
        <f>[1]ввод!S42</f>
        <v>0</v>
      </c>
      <c r="P58" s="35">
        <f>[1]ввод!T42</f>
        <v>14</v>
      </c>
      <c r="Q58" s="37">
        <f t="shared" si="20"/>
        <v>426.3671875</v>
      </c>
      <c r="R58" s="35">
        <f>[1]ввод!D42</f>
        <v>0</v>
      </c>
      <c r="S58" s="35">
        <f>[1]ввод!H42</f>
        <v>0</v>
      </c>
      <c r="T58" s="35">
        <f>[1]ввод!L42</f>
        <v>0</v>
      </c>
      <c r="U58" s="35">
        <f>[1]ввод!P42</f>
        <v>0</v>
      </c>
      <c r="V58" s="35">
        <f>[1]ввод!E42</f>
        <v>1</v>
      </c>
      <c r="W58" s="35">
        <f>[1]ввод!I42</f>
        <v>20</v>
      </c>
      <c r="X58" s="38">
        <f>[1]ввод!M42</f>
        <v>0</v>
      </c>
      <c r="Y58" s="1"/>
    </row>
    <row r="59" spans="1:25" ht="15" thickBot="1" x14ac:dyDescent="0.35">
      <c r="A59" s="33">
        <v>77</v>
      </c>
      <c r="B59" s="34" t="s">
        <v>57</v>
      </c>
      <c r="C59" s="7">
        <v>5.12</v>
      </c>
      <c r="D59" s="35">
        <f>[1]ввод!C79</f>
        <v>14</v>
      </c>
      <c r="E59" s="36">
        <f>D59/C59</f>
        <v>2.734375</v>
      </c>
      <c r="F59" s="35">
        <f>[1]ввод!G79</f>
        <v>1232</v>
      </c>
      <c r="G59" s="36">
        <f>F59/C59</f>
        <v>240.625</v>
      </c>
      <c r="H59" s="35">
        <f>[1]ввод!K79</f>
        <v>196</v>
      </c>
      <c r="I59" s="36">
        <f t="shared" si="19"/>
        <v>38.28125</v>
      </c>
      <c r="J59" s="35">
        <f>[1]ввод!O79</f>
        <v>217</v>
      </c>
      <c r="K59" s="36">
        <f>J59/C59</f>
        <v>42.3828125</v>
      </c>
      <c r="L59" s="36">
        <f t="shared" si="0"/>
        <v>324.0234375</v>
      </c>
      <c r="M59" s="35">
        <f>[1]ввод!Q79</f>
        <v>2</v>
      </c>
      <c r="N59" s="35">
        <f>[1]ввод!R79</f>
        <v>408</v>
      </c>
      <c r="O59" s="35">
        <f>[1]ввод!S79</f>
        <v>2</v>
      </c>
      <c r="P59" s="35">
        <f>[1]ввод!T79</f>
        <v>12</v>
      </c>
      <c r="Q59" s="37">
        <f t="shared" si="20"/>
        <v>406.8359375</v>
      </c>
      <c r="R59" s="35">
        <f>[1]ввод!D79</f>
        <v>0</v>
      </c>
      <c r="S59" s="35">
        <f>[1]ввод!H79</f>
        <v>0</v>
      </c>
      <c r="T59" s="35">
        <f>[1]ввод!L79</f>
        <v>0</v>
      </c>
      <c r="U59" s="35">
        <f>[1]ввод!P79</f>
        <v>0</v>
      </c>
      <c r="V59" s="35">
        <f>[1]ввод!E79</f>
        <v>1</v>
      </c>
      <c r="W59" s="35">
        <f>[1]ввод!I79</f>
        <v>12</v>
      </c>
      <c r="X59" s="38">
        <f>[1]ввод!M79</f>
        <v>0</v>
      </c>
      <c r="Y59" s="1"/>
    </row>
    <row r="60" spans="1:25" ht="15" thickBot="1" x14ac:dyDescent="0.35">
      <c r="A60" s="33">
        <v>3</v>
      </c>
      <c r="B60" s="34" t="s">
        <v>58</v>
      </c>
      <c r="C60" s="7">
        <v>5.12</v>
      </c>
      <c r="D60" s="35">
        <f>[1]ввод!C5</f>
        <v>9</v>
      </c>
      <c r="E60" s="36">
        <f>D60/C60</f>
        <v>1.7578125</v>
      </c>
      <c r="F60" s="35">
        <f>[1]ввод!G5</f>
        <v>1086</v>
      </c>
      <c r="G60" s="36">
        <f>F60/C60</f>
        <v>212.109375</v>
      </c>
      <c r="H60" s="35">
        <f>[1]ввод!K5</f>
        <v>226</v>
      </c>
      <c r="I60" s="36">
        <f t="shared" si="19"/>
        <v>44.140625</v>
      </c>
      <c r="J60" s="35">
        <f>[1]ввод!O5</f>
        <v>218</v>
      </c>
      <c r="K60" s="36">
        <f>J60/C60</f>
        <v>42.578125</v>
      </c>
      <c r="L60" s="36">
        <f t="shared" si="0"/>
        <v>300.5859375</v>
      </c>
      <c r="M60" s="35">
        <f>[1]ввод!Q5</f>
        <v>3</v>
      </c>
      <c r="N60" s="35">
        <f>[1]ввод!R5</f>
        <v>242</v>
      </c>
      <c r="O60" s="35">
        <f>[1]ввод!S5</f>
        <v>3</v>
      </c>
      <c r="P60" s="35">
        <f>[1]ввод!T5</f>
        <v>48</v>
      </c>
      <c r="Q60" s="37">
        <f t="shared" si="20"/>
        <v>358.3984375</v>
      </c>
      <c r="R60" s="35">
        <f>[1]ввод!D5</f>
        <v>0</v>
      </c>
      <c r="S60" s="35">
        <f>[1]ввод!H5</f>
        <v>0</v>
      </c>
      <c r="T60" s="35">
        <f>[1]ввод!L5</f>
        <v>0</v>
      </c>
      <c r="U60" s="35">
        <f>[1]ввод!P5</f>
        <v>0</v>
      </c>
      <c r="V60" s="35">
        <f>[1]ввод!E5</f>
        <v>1</v>
      </c>
      <c r="W60" s="35">
        <f>[1]ввод!I5</f>
        <v>10</v>
      </c>
      <c r="X60" s="38">
        <f>[1]ввод!M5</f>
        <v>0</v>
      </c>
      <c r="Y60" s="1"/>
    </row>
    <row r="61" spans="1:25" ht="15" thickBot="1" x14ac:dyDescent="0.35">
      <c r="A61" s="19">
        <v>26</v>
      </c>
      <c r="B61" s="20" t="s">
        <v>59</v>
      </c>
      <c r="C61" s="8">
        <v>5.12</v>
      </c>
      <c r="D61" s="21">
        <f>[1]ввод!C28</f>
        <v>10</v>
      </c>
      <c r="E61" s="22">
        <f>D61/C61</f>
        <v>1.953125</v>
      </c>
      <c r="F61" s="21">
        <f>[1]ввод!G28</f>
        <v>435</v>
      </c>
      <c r="G61" s="22">
        <f>F61/C61</f>
        <v>84.9609375</v>
      </c>
      <c r="H61" s="21">
        <f>[1]ввод!K28</f>
        <v>87</v>
      </c>
      <c r="I61" s="22">
        <f t="shared" si="19"/>
        <v>16.9921875</v>
      </c>
      <c r="J61" s="21">
        <f>[1]ввод!O28</f>
        <v>121</v>
      </c>
      <c r="K61" s="22">
        <f>J61/C61</f>
        <v>23.6328125</v>
      </c>
      <c r="L61" s="22">
        <f t="shared" si="0"/>
        <v>127.5390625</v>
      </c>
      <c r="M61" s="21">
        <f>[1]ввод!Q28</f>
        <v>1</v>
      </c>
      <c r="N61" s="21">
        <f>[1]ввод!R28</f>
        <v>167</v>
      </c>
      <c r="O61" s="21">
        <f>[1]ввод!S28</f>
        <v>6</v>
      </c>
      <c r="P61" s="21">
        <f>[1]ввод!T28</f>
        <v>3</v>
      </c>
      <c r="Q61" s="23">
        <f t="shared" si="20"/>
        <v>162.109375</v>
      </c>
      <c r="R61" s="21">
        <f>[1]ввод!D28</f>
        <v>0</v>
      </c>
      <c r="S61" s="21">
        <f>[1]ввод!H28</f>
        <v>0</v>
      </c>
      <c r="T61" s="21">
        <f>[1]ввод!L28</f>
        <v>0</v>
      </c>
      <c r="U61" s="21">
        <f>[1]ввод!P28</f>
        <v>0</v>
      </c>
      <c r="V61" s="21">
        <f>[1]ввод!E28</f>
        <v>0</v>
      </c>
      <c r="W61" s="21">
        <f>[1]ввод!I28</f>
        <v>7</v>
      </c>
      <c r="X61" s="24">
        <f>[1]ввод!M28</f>
        <v>0</v>
      </c>
      <c r="Y61" s="1"/>
    </row>
    <row r="62" spans="1:25" ht="15" thickBot="1" x14ac:dyDescent="0.35">
      <c r="A62" s="81" t="s">
        <v>60</v>
      </c>
      <c r="B62" s="82"/>
      <c r="C62" s="9">
        <v>5.12</v>
      </c>
      <c r="D62" s="25">
        <f>SUM(D56:D61)</f>
        <v>73</v>
      </c>
      <c r="E62" s="26">
        <f>D62/C62/COUNT(C56:C61)</f>
        <v>2.3763020833333335</v>
      </c>
      <c r="F62" s="25">
        <f>SUM(F56:F61)</f>
        <v>7245</v>
      </c>
      <c r="G62" s="26">
        <f>F62/C62/COUNT(C56:C61)</f>
        <v>235.83984375</v>
      </c>
      <c r="H62" s="25">
        <f>SUM(H56:H61)</f>
        <v>1123</v>
      </c>
      <c r="I62" s="26">
        <f>H62/C62/COUNT(C56:C61)</f>
        <v>36.555989583333336</v>
      </c>
      <c r="J62" s="25">
        <f>SUM(J56:J61)</f>
        <v>1127</v>
      </c>
      <c r="K62" s="26">
        <f>J62/C62/COUNT(C56:C61)</f>
        <v>36.686197916666664</v>
      </c>
      <c r="L62" s="26">
        <f t="shared" si="0"/>
        <v>311.45833333333337</v>
      </c>
      <c r="M62" s="25">
        <f>SUM(M56:M61)</f>
        <v>30</v>
      </c>
      <c r="N62" s="25">
        <f>SUM(N56:N61)</f>
        <v>1718</v>
      </c>
      <c r="O62" s="25">
        <f>SUM(O56:O61)</f>
        <v>19</v>
      </c>
      <c r="P62" s="25">
        <f>SUM(P56:P61)</f>
        <v>148</v>
      </c>
      <c r="Q62" s="12">
        <f>L62+M62/C62/COUNT(C56:C61)+N62/C62/COUNT(C56:C61)+O62/C62/COUNT(C56:C61)+P62/C62/COUNT(C56:C61)</f>
        <v>373.79557291666669</v>
      </c>
      <c r="R62" s="25">
        <f t="shared" ref="R62:X62" si="21">SUM(R56:R61)</f>
        <v>0</v>
      </c>
      <c r="S62" s="25">
        <f t="shared" si="21"/>
        <v>0</v>
      </c>
      <c r="T62" s="25">
        <f t="shared" si="21"/>
        <v>0</v>
      </c>
      <c r="U62" s="25">
        <f t="shared" si="21"/>
        <v>0</v>
      </c>
      <c r="V62" s="25">
        <f t="shared" si="21"/>
        <v>8</v>
      </c>
      <c r="W62" s="25">
        <f t="shared" si="21"/>
        <v>83</v>
      </c>
      <c r="X62" s="27">
        <f t="shared" si="21"/>
        <v>0</v>
      </c>
      <c r="Y62" s="1"/>
    </row>
    <row r="63" spans="1:25" ht="15" thickBot="1" x14ac:dyDescent="0.35">
      <c r="A63" s="28">
        <v>41</v>
      </c>
      <c r="B63" s="10" t="s">
        <v>61</v>
      </c>
      <c r="C63" s="10">
        <v>5.12</v>
      </c>
      <c r="D63" s="29">
        <f>[1]ввод!C43</f>
        <v>10</v>
      </c>
      <c r="E63" s="30">
        <f>D63/C63</f>
        <v>1.953125</v>
      </c>
      <c r="F63" s="29">
        <f>[1]ввод!G43</f>
        <v>917</v>
      </c>
      <c r="G63" s="30">
        <f>F63/C63</f>
        <v>179.1015625</v>
      </c>
      <c r="H63" s="29">
        <f>[1]ввод!K43</f>
        <v>120</v>
      </c>
      <c r="I63" s="30">
        <f>H63/C63</f>
        <v>23.4375</v>
      </c>
      <c r="J63" s="29">
        <f>[1]ввод!O43</f>
        <v>260</v>
      </c>
      <c r="K63" s="30">
        <f t="shared" ref="K63:K77" si="22">J63/C63</f>
        <v>50.78125</v>
      </c>
      <c r="L63" s="30">
        <f t="shared" si="0"/>
        <v>255.2734375</v>
      </c>
      <c r="M63" s="29">
        <f>[1]ввод!Q43</f>
        <v>4</v>
      </c>
      <c r="N63" s="29">
        <f>[1]ввод!R43</f>
        <v>282</v>
      </c>
      <c r="O63" s="29">
        <f>[1]ввод!S43</f>
        <v>0</v>
      </c>
      <c r="P63" s="29">
        <f>[1]ввод!T43</f>
        <v>4</v>
      </c>
      <c r="Q63" s="31">
        <f>L63+M63/C63+N63/C63+O63/C63+P63/C63</f>
        <v>311.9140625</v>
      </c>
      <c r="R63" s="29">
        <f>[1]ввод!D43</f>
        <v>0</v>
      </c>
      <c r="S63" s="29">
        <f>[1]ввод!H43</f>
        <v>0</v>
      </c>
      <c r="T63" s="29">
        <f>[1]ввод!L43</f>
        <v>0</v>
      </c>
      <c r="U63" s="29">
        <f>[1]ввод!P43</f>
        <v>0</v>
      </c>
      <c r="V63" s="29">
        <f>[1]ввод!E43</f>
        <v>1</v>
      </c>
      <c r="W63" s="29">
        <f>[1]ввод!I43</f>
        <v>8</v>
      </c>
      <c r="X63" s="32">
        <f>[1]ввод!M43</f>
        <v>0</v>
      </c>
      <c r="Y63" s="1"/>
    </row>
    <row r="64" spans="1:25" ht="15" thickBot="1" x14ac:dyDescent="0.35">
      <c r="A64" s="33">
        <v>42</v>
      </c>
      <c r="B64" s="34" t="s">
        <v>61</v>
      </c>
      <c r="C64" s="7">
        <v>5.12</v>
      </c>
      <c r="D64" s="35">
        <f>[1]ввод!C44</f>
        <v>13</v>
      </c>
      <c r="E64" s="36">
        <f>D64/C64</f>
        <v>2.5390625</v>
      </c>
      <c r="F64" s="35">
        <f>[1]ввод!G44</f>
        <v>1065</v>
      </c>
      <c r="G64" s="36">
        <f>F64/C64</f>
        <v>208.0078125</v>
      </c>
      <c r="H64" s="35">
        <f>[1]ввод!K44</f>
        <v>123</v>
      </c>
      <c r="I64" s="36">
        <f>H64/C64</f>
        <v>24.0234375</v>
      </c>
      <c r="J64" s="35">
        <f>[1]ввод!O44</f>
        <v>199</v>
      </c>
      <c r="K64" s="36">
        <f t="shared" si="22"/>
        <v>38.8671875</v>
      </c>
      <c r="L64" s="36">
        <f t="shared" si="0"/>
        <v>273.4375</v>
      </c>
      <c r="M64" s="35">
        <f>[1]ввод!Q44</f>
        <v>6</v>
      </c>
      <c r="N64" s="35">
        <f>[1]ввод!R44</f>
        <v>162</v>
      </c>
      <c r="O64" s="35">
        <f>[1]ввод!S44</f>
        <v>0</v>
      </c>
      <c r="P64" s="35">
        <f>[1]ввод!T44</f>
        <v>13</v>
      </c>
      <c r="Q64" s="37">
        <f>L64+M64/C64+N64/C64+O64/C64+P64/C64</f>
        <v>308.7890625</v>
      </c>
      <c r="R64" s="35">
        <f>[1]ввод!D44</f>
        <v>0</v>
      </c>
      <c r="S64" s="35">
        <f>[1]ввод!H44</f>
        <v>0</v>
      </c>
      <c r="T64" s="35">
        <f>[1]ввод!L44</f>
        <v>0</v>
      </c>
      <c r="U64" s="35">
        <f>[1]ввод!P44</f>
        <v>0</v>
      </c>
      <c r="V64" s="35">
        <f>[1]ввод!E44</f>
        <v>1</v>
      </c>
      <c r="W64" s="35">
        <f>[1]ввод!I44</f>
        <v>11</v>
      </c>
      <c r="X64" s="38">
        <f>[1]ввод!M44</f>
        <v>0</v>
      </c>
      <c r="Y64" s="1"/>
    </row>
    <row r="65" spans="1:25" ht="15" thickBot="1" x14ac:dyDescent="0.35">
      <c r="A65" s="33">
        <v>7</v>
      </c>
      <c r="B65" s="34" t="s">
        <v>62</v>
      </c>
      <c r="C65" s="7">
        <v>5.12</v>
      </c>
      <c r="D65" s="35">
        <f>[1]ввод!C9</f>
        <v>7</v>
      </c>
      <c r="E65" s="36">
        <f>D65/C65</f>
        <v>1.3671875</v>
      </c>
      <c r="F65" s="35">
        <f>[1]ввод!G9</f>
        <v>577</v>
      </c>
      <c r="G65" s="36">
        <f>F65/C65</f>
        <v>112.6953125</v>
      </c>
      <c r="H65" s="35">
        <f>[1]ввод!K9</f>
        <v>103</v>
      </c>
      <c r="I65" s="36">
        <f>H65/C65</f>
        <v>20.1171875</v>
      </c>
      <c r="J65" s="35">
        <f>[1]ввод!O9</f>
        <v>145</v>
      </c>
      <c r="K65" s="36">
        <f>J65/C65</f>
        <v>28.3203125</v>
      </c>
      <c r="L65" s="36">
        <f t="shared" si="0"/>
        <v>162.5</v>
      </c>
      <c r="M65" s="35">
        <f>[1]ввод!Q9</f>
        <v>1</v>
      </c>
      <c r="N65" s="35">
        <f>[1]ввод!R9</f>
        <v>438</v>
      </c>
      <c r="O65" s="35">
        <f>[1]ввод!S9</f>
        <v>3</v>
      </c>
      <c r="P65" s="35">
        <f>[1]ввод!T9</f>
        <v>5</v>
      </c>
      <c r="Q65" s="37">
        <f>L65+M65/C65+N65/C65+O65/C65+P65/C65</f>
        <v>249.8046875</v>
      </c>
      <c r="R65" s="35">
        <f>[1]ввод!D9</f>
        <v>0</v>
      </c>
      <c r="S65" s="35">
        <f>[1]ввод!H9</f>
        <v>0</v>
      </c>
      <c r="T65" s="35">
        <f>[1]ввод!L9</f>
        <v>0</v>
      </c>
      <c r="U65" s="35">
        <f>[1]ввод!P9</f>
        <v>0</v>
      </c>
      <c r="V65" s="35">
        <f>[1]ввод!E9</f>
        <v>0</v>
      </c>
      <c r="W65" s="35">
        <f>[1]ввод!I9</f>
        <v>3</v>
      </c>
      <c r="X65" s="38">
        <f>[1]ввод!M9</f>
        <v>0</v>
      </c>
      <c r="Y65" s="1"/>
    </row>
    <row r="66" spans="1:25" ht="15" thickBot="1" x14ac:dyDescent="0.35">
      <c r="A66" s="33">
        <v>22</v>
      </c>
      <c r="B66" s="34" t="s">
        <v>63</v>
      </c>
      <c r="C66" s="7">
        <v>5.12</v>
      </c>
      <c r="D66" s="35">
        <f>[1]ввод!C24</f>
        <v>6</v>
      </c>
      <c r="E66" s="36">
        <f>D66/C66</f>
        <v>1.171875</v>
      </c>
      <c r="F66" s="35">
        <f>[1]ввод!G24</f>
        <v>427</v>
      </c>
      <c r="G66" s="36">
        <f>F66/C66</f>
        <v>83.3984375</v>
      </c>
      <c r="H66" s="35">
        <f>[1]ввод!K24</f>
        <v>61</v>
      </c>
      <c r="I66" s="36">
        <f>H66/C66</f>
        <v>11.9140625</v>
      </c>
      <c r="J66" s="35">
        <f>[1]ввод!O24</f>
        <v>87</v>
      </c>
      <c r="K66" s="36">
        <f>J66/C66</f>
        <v>16.9921875</v>
      </c>
      <c r="L66" s="36">
        <f t="shared" si="0"/>
        <v>113.4765625</v>
      </c>
      <c r="M66" s="35">
        <f>[1]ввод!Q24</f>
        <v>6</v>
      </c>
      <c r="N66" s="35">
        <f>[1]ввод!R24</f>
        <v>142</v>
      </c>
      <c r="O66" s="35">
        <f>[1]ввод!S24</f>
        <v>0</v>
      </c>
      <c r="P66" s="35">
        <f>[1]ввод!T24</f>
        <v>10</v>
      </c>
      <c r="Q66" s="37">
        <f>L66+M66/C66+N66/C66+O66/C66+P66/C66</f>
        <v>144.3359375</v>
      </c>
      <c r="R66" s="35">
        <f>[1]ввод!D24</f>
        <v>0</v>
      </c>
      <c r="S66" s="35">
        <f>[1]ввод!H24</f>
        <v>0</v>
      </c>
      <c r="T66" s="35">
        <f>[1]ввод!L24</f>
        <v>0</v>
      </c>
      <c r="U66" s="35">
        <f>[1]ввод!P24</f>
        <v>0</v>
      </c>
      <c r="V66" s="35">
        <f>[1]ввод!E24</f>
        <v>1</v>
      </c>
      <c r="W66" s="35">
        <f>[1]ввод!I24</f>
        <v>1</v>
      </c>
      <c r="X66" s="38">
        <f>[1]ввод!M24</f>
        <v>0</v>
      </c>
      <c r="Y66" s="1"/>
    </row>
    <row r="67" spans="1:25" ht="15" thickBot="1" x14ac:dyDescent="0.35">
      <c r="A67" s="19">
        <v>34</v>
      </c>
      <c r="B67" s="20" t="s">
        <v>64</v>
      </c>
      <c r="C67" s="8">
        <v>5.12</v>
      </c>
      <c r="D67" s="21">
        <f>[1]ввод!C36</f>
        <v>6</v>
      </c>
      <c r="E67" s="22">
        <f>D67/C67</f>
        <v>1.171875</v>
      </c>
      <c r="F67" s="21">
        <f>[1]ввод!G36</f>
        <v>567</v>
      </c>
      <c r="G67" s="22">
        <f>F67/C67</f>
        <v>110.7421875</v>
      </c>
      <c r="H67" s="21">
        <f>[1]ввод!K36</f>
        <v>40</v>
      </c>
      <c r="I67" s="22">
        <f>H67/C67</f>
        <v>7.8125</v>
      </c>
      <c r="J67" s="21">
        <f>[1]ввод!O36</f>
        <v>137</v>
      </c>
      <c r="K67" s="22">
        <f>J67/C67</f>
        <v>26.7578125</v>
      </c>
      <c r="L67" s="22">
        <f t="shared" si="0"/>
        <v>146.484375</v>
      </c>
      <c r="M67" s="21">
        <f>[1]ввод!Q36</f>
        <v>1</v>
      </c>
      <c r="N67" s="21">
        <f>[1]ввод!R36</f>
        <v>193</v>
      </c>
      <c r="O67" s="21">
        <f>[1]ввод!S36</f>
        <v>0</v>
      </c>
      <c r="P67" s="21">
        <f>[1]ввод!T36</f>
        <v>10</v>
      </c>
      <c r="Q67" s="23">
        <f>L67+M67/C67+N67/C67+O67/C67+P67/C67</f>
        <v>186.328125</v>
      </c>
      <c r="R67" s="21">
        <f>[1]ввод!D36</f>
        <v>0</v>
      </c>
      <c r="S67" s="21">
        <f>[1]ввод!H36</f>
        <v>0</v>
      </c>
      <c r="T67" s="21">
        <f>[1]ввод!L36</f>
        <v>0</v>
      </c>
      <c r="U67" s="21">
        <f>[1]ввод!P36</f>
        <v>0</v>
      </c>
      <c r="V67" s="21">
        <f>[1]ввод!E36</f>
        <v>0</v>
      </c>
      <c r="W67" s="21">
        <f>[1]ввод!I36</f>
        <v>4</v>
      </c>
      <c r="X67" s="24">
        <f>[1]ввод!M36</f>
        <v>0</v>
      </c>
      <c r="Y67" s="1"/>
    </row>
    <row r="68" spans="1:25" ht="15" thickBot="1" x14ac:dyDescent="0.35">
      <c r="A68" s="81" t="s">
        <v>65</v>
      </c>
      <c r="B68" s="82"/>
      <c r="C68" s="9">
        <v>5.12</v>
      </c>
      <c r="D68" s="25">
        <f>SUM(D63:D67)</f>
        <v>42</v>
      </c>
      <c r="E68" s="26">
        <f>D68/C68/COUNT(C63:C67)</f>
        <v>1.640625</v>
      </c>
      <c r="F68" s="25">
        <f>SUM(F63:F67)</f>
        <v>3553</v>
      </c>
      <c r="G68" s="26">
        <f>F68/C68/COUNT(C63:C67)</f>
        <v>138.7890625</v>
      </c>
      <c r="H68" s="25">
        <f>SUM(H63:H67)</f>
        <v>447</v>
      </c>
      <c r="I68" s="26">
        <f>H68/C68/COUNT(C63:C67)</f>
        <v>17.4609375</v>
      </c>
      <c r="J68" s="25">
        <f>SUM(J63:J67)</f>
        <v>828</v>
      </c>
      <c r="K68" s="26">
        <f>J68/C68/COUNT(C63:C67)</f>
        <v>32.34375</v>
      </c>
      <c r="L68" s="26">
        <f t="shared" si="0"/>
        <v>190.234375</v>
      </c>
      <c r="M68" s="25">
        <f>SUM(M63:M67)</f>
        <v>18</v>
      </c>
      <c r="N68" s="25">
        <f>SUM(N63:N67)</f>
        <v>1217</v>
      </c>
      <c r="O68" s="25">
        <f>SUM(O63:O67)</f>
        <v>3</v>
      </c>
      <c r="P68" s="25">
        <f>SUM(P63:P67)</f>
        <v>42</v>
      </c>
      <c r="Q68" s="12">
        <f>L68+M68/C68/COUNT(C63:C67)+N68/C68/COUNT(C63:C67)+O68/C68/COUNT(C63:C67)+P68/C68/COUNT(C63:C67)</f>
        <v>240.234375</v>
      </c>
      <c r="R68" s="25">
        <f t="shared" ref="R68:X68" si="23">SUM(R63:R67)</f>
        <v>0</v>
      </c>
      <c r="S68" s="25">
        <f t="shared" si="23"/>
        <v>0</v>
      </c>
      <c r="T68" s="25">
        <f t="shared" si="23"/>
        <v>0</v>
      </c>
      <c r="U68" s="25">
        <f t="shared" si="23"/>
        <v>0</v>
      </c>
      <c r="V68" s="25">
        <f t="shared" si="23"/>
        <v>3</v>
      </c>
      <c r="W68" s="25">
        <f t="shared" si="23"/>
        <v>27</v>
      </c>
      <c r="X68" s="27">
        <f t="shared" si="23"/>
        <v>0</v>
      </c>
      <c r="Y68" s="1"/>
    </row>
    <row r="69" spans="1:25" ht="15" thickBot="1" x14ac:dyDescent="0.35">
      <c r="A69" s="28">
        <v>45</v>
      </c>
      <c r="B69" s="10" t="s">
        <v>66</v>
      </c>
      <c r="C69" s="10">
        <v>5.12</v>
      </c>
      <c r="D69" s="29">
        <f>[1]ввод!C47</f>
        <v>5</v>
      </c>
      <c r="E69" s="30">
        <f t="shared" ref="E69:E77" si="24">D69/C69</f>
        <v>0.9765625</v>
      </c>
      <c r="F69" s="29">
        <f>[1]ввод!G47</f>
        <v>440</v>
      </c>
      <c r="G69" s="30">
        <f t="shared" ref="G69:G77" si="25">F69/C69</f>
        <v>85.9375</v>
      </c>
      <c r="H69" s="29">
        <f>[1]ввод!K47</f>
        <v>80</v>
      </c>
      <c r="I69" s="30">
        <f>H69/C69</f>
        <v>15.625</v>
      </c>
      <c r="J69" s="29">
        <f>[1]ввод!O47</f>
        <v>88</v>
      </c>
      <c r="K69" s="30">
        <f t="shared" si="22"/>
        <v>17.1875</v>
      </c>
      <c r="L69" s="30">
        <f t="shared" si="0"/>
        <v>119.7265625</v>
      </c>
      <c r="M69" s="29">
        <f>[1]ввод!Q47</f>
        <v>2</v>
      </c>
      <c r="N69" s="29">
        <f>[1]ввод!R47</f>
        <v>140</v>
      </c>
      <c r="O69" s="29">
        <f>[1]ввод!S47</f>
        <v>3</v>
      </c>
      <c r="P69" s="29">
        <f>[1]ввод!T47</f>
        <v>1</v>
      </c>
      <c r="Q69" s="31">
        <f>L69+M69/C69+N69/C69+O69/C69+P69/C69</f>
        <v>148.2421875</v>
      </c>
      <c r="R69" s="29">
        <f>[1]ввод!D47</f>
        <v>0</v>
      </c>
      <c r="S69" s="29">
        <f>[1]ввод!H47</f>
        <v>0</v>
      </c>
      <c r="T69" s="29">
        <f>[1]ввод!L47</f>
        <v>0</v>
      </c>
      <c r="U69" s="29">
        <f>[1]ввод!P47</f>
        <v>0</v>
      </c>
      <c r="V69" s="29">
        <f>[1]ввод!E47</f>
        <v>1</v>
      </c>
      <c r="W69" s="29">
        <f>[1]ввод!I47</f>
        <v>4</v>
      </c>
      <c r="X69" s="32">
        <f>[1]ввод!M47</f>
        <v>0</v>
      </c>
      <c r="Y69" s="1"/>
    </row>
    <row r="70" spans="1:25" ht="15" thickBot="1" x14ac:dyDescent="0.35">
      <c r="A70" s="19">
        <v>4</v>
      </c>
      <c r="B70" s="20" t="s">
        <v>67</v>
      </c>
      <c r="C70" s="8">
        <v>5.12</v>
      </c>
      <c r="D70" s="21">
        <f>[1]ввод!C6</f>
        <v>9</v>
      </c>
      <c r="E70" s="22">
        <f t="shared" si="24"/>
        <v>1.7578125</v>
      </c>
      <c r="F70" s="21">
        <f>[1]ввод!G6</f>
        <v>348</v>
      </c>
      <c r="G70" s="22">
        <f t="shared" si="25"/>
        <v>67.96875</v>
      </c>
      <c r="H70" s="21">
        <f>[1]ввод!K6</f>
        <v>46</v>
      </c>
      <c r="I70" s="22">
        <f>H70/C70</f>
        <v>8.984375</v>
      </c>
      <c r="J70" s="21">
        <f>[1]ввод!O6</f>
        <v>75</v>
      </c>
      <c r="K70" s="22">
        <f t="shared" si="22"/>
        <v>14.6484375</v>
      </c>
      <c r="L70" s="22">
        <f t="shared" si="0"/>
        <v>93.359375</v>
      </c>
      <c r="M70" s="21">
        <f>[1]ввод!Q6</f>
        <v>1</v>
      </c>
      <c r="N70" s="21">
        <f>[1]ввод!R6</f>
        <v>128</v>
      </c>
      <c r="O70" s="21">
        <f>[1]ввод!S6</f>
        <v>11</v>
      </c>
      <c r="P70" s="21">
        <f>[1]ввод!T6</f>
        <v>2</v>
      </c>
      <c r="Q70" s="23">
        <f>L70+M70/C70+N70/C70+O70/C70+P70/C70</f>
        <v>121.09375</v>
      </c>
      <c r="R70" s="21">
        <f>[1]ввод!D6</f>
        <v>0</v>
      </c>
      <c r="S70" s="21">
        <f>[1]ввод!H6</f>
        <v>0</v>
      </c>
      <c r="T70" s="21">
        <f>[1]ввод!L6</f>
        <v>0</v>
      </c>
      <c r="U70" s="21">
        <f>[1]ввод!P6</f>
        <v>0</v>
      </c>
      <c r="V70" s="21">
        <f>[1]ввод!E6</f>
        <v>1</v>
      </c>
      <c r="W70" s="21">
        <f>[1]ввод!I6</f>
        <v>1</v>
      </c>
      <c r="X70" s="24">
        <f>[1]ввод!M6</f>
        <v>0</v>
      </c>
      <c r="Y70" s="1"/>
    </row>
    <row r="71" spans="1:25" ht="15" thickBot="1" x14ac:dyDescent="0.35">
      <c r="A71" s="81" t="s">
        <v>68</v>
      </c>
      <c r="B71" s="82"/>
      <c r="C71" s="9">
        <v>5.12</v>
      </c>
      <c r="D71" s="25">
        <f>D69+D70</f>
        <v>14</v>
      </c>
      <c r="E71" s="26">
        <f>D71/C71/COUNT(C69:C70)</f>
        <v>1.3671875</v>
      </c>
      <c r="F71" s="25">
        <f>F69+F70</f>
        <v>788</v>
      </c>
      <c r="G71" s="26">
        <f>F71/C71/COUNT(C69:C70)</f>
        <v>76.953125</v>
      </c>
      <c r="H71" s="25">
        <f>H69+H70</f>
        <v>126</v>
      </c>
      <c r="I71" s="26">
        <f>H71/C71/COUNT(C69:C70)</f>
        <v>12.3046875</v>
      </c>
      <c r="J71" s="25">
        <f>J69+J70</f>
        <v>163</v>
      </c>
      <c r="K71" s="26">
        <f>J71/C71/COUNT(C69:C70)</f>
        <v>15.91796875</v>
      </c>
      <c r="L71" s="26">
        <f t="shared" si="0"/>
        <v>106.54296875</v>
      </c>
      <c r="M71" s="25">
        <f>M69+M70</f>
        <v>3</v>
      </c>
      <c r="N71" s="25">
        <f>N69+N70</f>
        <v>268</v>
      </c>
      <c r="O71" s="25">
        <f>O69+O70</f>
        <v>14</v>
      </c>
      <c r="P71" s="25">
        <f>P69+P70</f>
        <v>3</v>
      </c>
      <c r="Q71" s="12">
        <f>L71+M71/C71/COUNT(C69:C70)+N71/C71/COUNT(C69:C70)+P71/C71/COUNT(C69:C70)+P71/C71/COUNT(C69:C70)</f>
        <v>133.59375</v>
      </c>
      <c r="R71" s="25">
        <f t="shared" ref="R71:X71" si="26">R69+R70</f>
        <v>0</v>
      </c>
      <c r="S71" s="25">
        <f t="shared" si="26"/>
        <v>0</v>
      </c>
      <c r="T71" s="25">
        <f t="shared" si="26"/>
        <v>0</v>
      </c>
      <c r="U71" s="25">
        <f t="shared" si="26"/>
        <v>0</v>
      </c>
      <c r="V71" s="25">
        <f t="shared" si="26"/>
        <v>2</v>
      </c>
      <c r="W71" s="25">
        <f t="shared" si="26"/>
        <v>5</v>
      </c>
      <c r="X71" s="27">
        <f t="shared" si="26"/>
        <v>0</v>
      </c>
      <c r="Y71" s="1"/>
    </row>
    <row r="72" spans="1:25" ht="15" thickBot="1" x14ac:dyDescent="0.35">
      <c r="A72" s="28">
        <v>46</v>
      </c>
      <c r="B72" s="10" t="s">
        <v>69</v>
      </c>
      <c r="C72" s="10">
        <v>5.12</v>
      </c>
      <c r="D72" s="29">
        <f>[1]ввод!C48</f>
        <v>25</v>
      </c>
      <c r="E72" s="30">
        <f t="shared" si="24"/>
        <v>4.8828125</v>
      </c>
      <c r="F72" s="29">
        <f>[1]ввод!G48</f>
        <v>1876</v>
      </c>
      <c r="G72" s="30">
        <f t="shared" si="25"/>
        <v>366.40625</v>
      </c>
      <c r="H72" s="29">
        <f>[1]ввод!K48</f>
        <v>188</v>
      </c>
      <c r="I72" s="30">
        <f>H72/C72</f>
        <v>36.71875</v>
      </c>
      <c r="J72" s="29">
        <f>[1]ввод!O48</f>
        <v>273</v>
      </c>
      <c r="K72" s="30">
        <f t="shared" si="22"/>
        <v>53.3203125</v>
      </c>
      <c r="L72" s="30">
        <f t="shared" si="0"/>
        <v>461.328125</v>
      </c>
      <c r="M72" s="29">
        <f>[1]ввод!Q48</f>
        <v>11</v>
      </c>
      <c r="N72" s="29">
        <f>[1]ввод!R48</f>
        <v>297</v>
      </c>
      <c r="O72" s="29">
        <f>[1]ввод!S48</f>
        <v>2</v>
      </c>
      <c r="P72" s="29">
        <f>[1]ввод!T48</f>
        <v>5</v>
      </c>
      <c r="Q72" s="31">
        <f>L72+M72/C72+N72/C72+O72/C72+P72/C72</f>
        <v>522.8515625</v>
      </c>
      <c r="R72" s="29">
        <f>[1]ввод!D48</f>
        <v>0</v>
      </c>
      <c r="S72" s="29">
        <f>[1]ввод!H48</f>
        <v>0</v>
      </c>
      <c r="T72" s="29">
        <f>[1]ввод!L48</f>
        <v>0</v>
      </c>
      <c r="U72" s="29">
        <f>[1]ввод!P48</f>
        <v>0</v>
      </c>
      <c r="V72" s="29">
        <f>[1]ввод!E48</f>
        <v>4</v>
      </c>
      <c r="W72" s="29">
        <f>[1]ввод!I48</f>
        <v>17</v>
      </c>
      <c r="X72" s="32">
        <f>[1]ввод!M48</f>
        <v>0</v>
      </c>
      <c r="Y72" s="1"/>
    </row>
    <row r="73" spans="1:25" ht="15" thickBot="1" x14ac:dyDescent="0.35">
      <c r="A73" s="33">
        <v>48</v>
      </c>
      <c r="B73" s="34" t="s">
        <v>70</v>
      </c>
      <c r="C73" s="7">
        <v>5.12</v>
      </c>
      <c r="D73" s="35">
        <f>[1]ввод!C50</f>
        <v>5</v>
      </c>
      <c r="E73" s="36">
        <f t="shared" si="24"/>
        <v>0.9765625</v>
      </c>
      <c r="F73" s="35">
        <f>[1]ввод!G50</f>
        <v>755</v>
      </c>
      <c r="G73" s="36">
        <f t="shared" si="25"/>
        <v>147.4609375</v>
      </c>
      <c r="H73" s="35">
        <f>[1]ввод!K50</f>
        <v>111</v>
      </c>
      <c r="I73" s="36">
        <f>H73/C73</f>
        <v>21.6796875</v>
      </c>
      <c r="J73" s="35">
        <f>[1]ввод!O50</f>
        <v>136</v>
      </c>
      <c r="K73" s="36">
        <f t="shared" si="22"/>
        <v>26.5625</v>
      </c>
      <c r="L73" s="36">
        <f t="shared" si="0"/>
        <v>196.6796875</v>
      </c>
      <c r="M73" s="35">
        <f>[1]ввод!Q50</f>
        <v>1</v>
      </c>
      <c r="N73" s="35">
        <f>[1]ввод!R50</f>
        <v>162</v>
      </c>
      <c r="O73" s="35">
        <f>[1]ввод!S50</f>
        <v>0</v>
      </c>
      <c r="P73" s="35">
        <f>[1]ввод!T50</f>
        <v>3</v>
      </c>
      <c r="Q73" s="37">
        <f>L73+M73/C73+N73/C73+O73/C73+P73/C73</f>
        <v>229.1015625</v>
      </c>
      <c r="R73" s="35">
        <f>[1]ввод!D50</f>
        <v>0</v>
      </c>
      <c r="S73" s="35">
        <f>[1]ввод!H50</f>
        <v>0</v>
      </c>
      <c r="T73" s="35">
        <f>[1]ввод!L50</f>
        <v>0</v>
      </c>
      <c r="U73" s="35">
        <f>[1]ввод!P50</f>
        <v>0</v>
      </c>
      <c r="V73" s="35">
        <f>[1]ввод!E50</f>
        <v>0</v>
      </c>
      <c r="W73" s="35">
        <f>[1]ввод!I50</f>
        <v>3</v>
      </c>
      <c r="X73" s="38">
        <f>[1]ввод!M50</f>
        <v>0</v>
      </c>
      <c r="Y73" s="1"/>
    </row>
    <row r="74" spans="1:25" ht="15" thickBot="1" x14ac:dyDescent="0.35">
      <c r="A74" s="19">
        <v>37</v>
      </c>
      <c r="B74" s="20" t="s">
        <v>71</v>
      </c>
      <c r="C74" s="8">
        <v>5.12</v>
      </c>
      <c r="D74" s="21">
        <f>[1]ввод!C39</f>
        <v>5</v>
      </c>
      <c r="E74" s="22">
        <f t="shared" si="24"/>
        <v>0.9765625</v>
      </c>
      <c r="F74" s="21">
        <f>[1]ввод!G39</f>
        <v>520</v>
      </c>
      <c r="G74" s="22">
        <f t="shared" si="25"/>
        <v>101.5625</v>
      </c>
      <c r="H74" s="21">
        <f>[1]ввод!K39</f>
        <v>86</v>
      </c>
      <c r="I74" s="22">
        <f>H74/C74</f>
        <v>16.796875</v>
      </c>
      <c r="J74" s="21">
        <f>[1]ввод!O39</f>
        <v>128</v>
      </c>
      <c r="K74" s="22">
        <f t="shared" si="22"/>
        <v>25</v>
      </c>
      <c r="L74" s="22">
        <f t="shared" si="0"/>
        <v>144.3359375</v>
      </c>
      <c r="M74" s="21">
        <f>[1]ввод!Q39</f>
        <v>3</v>
      </c>
      <c r="N74" s="21">
        <f>[1]ввод!R39</f>
        <v>164</v>
      </c>
      <c r="O74" s="21">
        <f>[1]ввод!S39</f>
        <v>1</v>
      </c>
      <c r="P74" s="21">
        <f>[1]ввод!T39</f>
        <v>7</v>
      </c>
      <c r="Q74" s="23">
        <f>L74+M74/C74+N74/C74+O74/C74+P74/C74</f>
        <v>178.515625</v>
      </c>
      <c r="R74" s="21">
        <f>[1]ввод!D39</f>
        <v>0</v>
      </c>
      <c r="S74" s="21">
        <f>[1]ввод!H39</f>
        <v>0</v>
      </c>
      <c r="T74" s="21">
        <f>[1]ввод!L39</f>
        <v>0</v>
      </c>
      <c r="U74" s="21">
        <f>[1]ввод!P39</f>
        <v>0</v>
      </c>
      <c r="V74" s="21">
        <f>[1]ввод!E39</f>
        <v>0</v>
      </c>
      <c r="W74" s="21">
        <f>[1]ввод!I39</f>
        <v>6</v>
      </c>
      <c r="X74" s="24">
        <f>[1]ввод!M39</f>
        <v>0</v>
      </c>
      <c r="Y74" s="1"/>
    </row>
    <row r="75" spans="1:25" ht="15" thickBot="1" x14ac:dyDescent="0.35">
      <c r="A75" s="81" t="s">
        <v>72</v>
      </c>
      <c r="B75" s="82"/>
      <c r="C75" s="9">
        <v>5.12</v>
      </c>
      <c r="D75" s="25">
        <f>D73+D74</f>
        <v>10</v>
      </c>
      <c r="E75" s="26">
        <f>D75/C75/COUNT(C73:C74)</f>
        <v>0.9765625</v>
      </c>
      <c r="F75" s="25">
        <f>F73+F74</f>
        <v>1275</v>
      </c>
      <c r="G75" s="26">
        <f>F75/C75/COUNT(C73:C74)</f>
        <v>124.51171875</v>
      </c>
      <c r="H75" s="25">
        <f>H73+H74</f>
        <v>197</v>
      </c>
      <c r="I75" s="26">
        <f>H75/C75/COUNT(C73:C74)</f>
        <v>19.23828125</v>
      </c>
      <c r="J75" s="25">
        <f>J73+J74</f>
        <v>264</v>
      </c>
      <c r="K75" s="26">
        <f>J75/C75/COUNT(C73:C74)</f>
        <v>25.78125</v>
      </c>
      <c r="L75" s="26">
        <f t="shared" si="0"/>
        <v>170.5078125</v>
      </c>
      <c r="M75" s="25">
        <f>M73+M74</f>
        <v>4</v>
      </c>
      <c r="N75" s="25">
        <f>N73+N74</f>
        <v>326</v>
      </c>
      <c r="O75" s="25">
        <f>O73+O74</f>
        <v>1</v>
      </c>
      <c r="P75" s="25">
        <f>P73+P74</f>
        <v>10</v>
      </c>
      <c r="Q75" s="12">
        <f>L75+M75/C75/COUNT(C73:C74)+N75/C75/COUNT(C73:C74)+O75/C75/COUNT(C73:C74)+P75/C75/COUNT(C73:C74)</f>
        <v>203.80859375</v>
      </c>
      <c r="R75" s="25">
        <f t="shared" ref="R75:X75" si="27">R73+R74</f>
        <v>0</v>
      </c>
      <c r="S75" s="25">
        <f t="shared" si="27"/>
        <v>0</v>
      </c>
      <c r="T75" s="25">
        <f t="shared" si="27"/>
        <v>0</v>
      </c>
      <c r="U75" s="25">
        <f t="shared" si="27"/>
        <v>0</v>
      </c>
      <c r="V75" s="25">
        <f t="shared" si="27"/>
        <v>0</v>
      </c>
      <c r="W75" s="25">
        <f t="shared" si="27"/>
        <v>9</v>
      </c>
      <c r="X75" s="27">
        <f t="shared" si="27"/>
        <v>0</v>
      </c>
      <c r="Y75" s="1"/>
    </row>
    <row r="76" spans="1:25" ht="15" thickBot="1" x14ac:dyDescent="0.35">
      <c r="A76" s="28">
        <v>49</v>
      </c>
      <c r="B76" s="10" t="s">
        <v>73</v>
      </c>
      <c r="C76" s="10">
        <v>5.12</v>
      </c>
      <c r="D76" s="29">
        <f>[1]ввод!C51</f>
        <v>4</v>
      </c>
      <c r="E76" s="30">
        <f t="shared" si="24"/>
        <v>0.78125</v>
      </c>
      <c r="F76" s="29">
        <f>[1]ввод!G51</f>
        <v>1256</v>
      </c>
      <c r="G76" s="30">
        <f t="shared" si="25"/>
        <v>245.3125</v>
      </c>
      <c r="H76" s="29">
        <f>[1]ввод!K51</f>
        <v>143</v>
      </c>
      <c r="I76" s="30">
        <f>H76/C76</f>
        <v>27.9296875</v>
      </c>
      <c r="J76" s="29">
        <f>[1]ввод!O51</f>
        <v>106</v>
      </c>
      <c r="K76" s="30">
        <f t="shared" si="22"/>
        <v>20.703125</v>
      </c>
      <c r="L76" s="30">
        <f t="shared" si="0"/>
        <v>294.7265625</v>
      </c>
      <c r="M76" s="29">
        <f>[1]ввод!Q51</f>
        <v>3</v>
      </c>
      <c r="N76" s="29">
        <f>[1]ввод!R51</f>
        <v>172</v>
      </c>
      <c r="O76" s="29">
        <f>[1]ввод!S51</f>
        <v>0</v>
      </c>
      <c r="P76" s="29">
        <f>[1]ввод!T51</f>
        <v>6</v>
      </c>
      <c r="Q76" s="31">
        <f>L76+M76/C76+N76/C76+O76/C76+P76/C76</f>
        <v>330.078125</v>
      </c>
      <c r="R76" s="29">
        <f>[1]ввод!D51</f>
        <v>0</v>
      </c>
      <c r="S76" s="29">
        <f>[1]ввод!H51</f>
        <v>0</v>
      </c>
      <c r="T76" s="29">
        <f>[1]ввод!L51</f>
        <v>0</v>
      </c>
      <c r="U76" s="29">
        <f>[1]ввод!P51</f>
        <v>0</v>
      </c>
      <c r="V76" s="29">
        <f>[1]ввод!E51</f>
        <v>0</v>
      </c>
      <c r="W76" s="29">
        <f>[1]ввод!I51</f>
        <v>13</v>
      </c>
      <c r="X76" s="32">
        <f>[1]ввод!M51</f>
        <v>0</v>
      </c>
      <c r="Y76" s="1"/>
    </row>
    <row r="77" spans="1:25" ht="15" thickBot="1" x14ac:dyDescent="0.35">
      <c r="A77" s="19">
        <v>50</v>
      </c>
      <c r="B77" s="20" t="s">
        <v>73</v>
      </c>
      <c r="C77" s="8">
        <v>5.12</v>
      </c>
      <c r="D77" s="21">
        <f>[1]ввод!C52</f>
        <v>11</v>
      </c>
      <c r="E77" s="22">
        <f t="shared" si="24"/>
        <v>2.1484375</v>
      </c>
      <c r="F77" s="21">
        <f>[1]ввод!G52</f>
        <v>1572</v>
      </c>
      <c r="G77" s="22">
        <f t="shared" si="25"/>
        <v>307.03125</v>
      </c>
      <c r="H77" s="21">
        <f>[1]ввод!K52</f>
        <v>135</v>
      </c>
      <c r="I77" s="22">
        <f>H77/C77</f>
        <v>26.3671875</v>
      </c>
      <c r="J77" s="21">
        <f>[1]ввод!O52</f>
        <v>191</v>
      </c>
      <c r="K77" s="22">
        <f t="shared" si="22"/>
        <v>37.3046875</v>
      </c>
      <c r="L77" s="22">
        <f t="shared" ref="L77:L110" si="28">E77+G77+I77+K77</f>
        <v>372.8515625</v>
      </c>
      <c r="M77" s="21">
        <f>[1]ввод!Q52</f>
        <v>3</v>
      </c>
      <c r="N77" s="21">
        <f>[1]ввод!R52</f>
        <v>159</v>
      </c>
      <c r="O77" s="21">
        <f>[1]ввод!S52</f>
        <v>10</v>
      </c>
      <c r="P77" s="21">
        <f>[1]ввод!T52</f>
        <v>1</v>
      </c>
      <c r="Q77" s="23">
        <f>L77+M77/C77+N77/C77+O77/C77+P77/C77</f>
        <v>406.640625</v>
      </c>
      <c r="R77" s="21">
        <f>[1]ввод!D52</f>
        <v>0</v>
      </c>
      <c r="S77" s="21">
        <f>[1]ввод!H52</f>
        <v>0</v>
      </c>
      <c r="T77" s="21">
        <f>[1]ввод!L52</f>
        <v>0</v>
      </c>
      <c r="U77" s="21">
        <f>[1]ввод!P52</f>
        <v>0</v>
      </c>
      <c r="V77" s="21">
        <f>[1]ввод!E52</f>
        <v>0</v>
      </c>
      <c r="W77" s="21">
        <f>[1]ввод!I52</f>
        <v>7</v>
      </c>
      <c r="X77" s="24">
        <f>[1]ввод!M52</f>
        <v>0</v>
      </c>
      <c r="Y77" s="1"/>
    </row>
    <row r="78" spans="1:25" ht="15" thickBot="1" x14ac:dyDescent="0.35">
      <c r="A78" s="105" t="s">
        <v>74</v>
      </c>
      <c r="B78" s="106"/>
      <c r="C78" s="9">
        <v>5.12</v>
      </c>
      <c r="D78" s="25">
        <f>D76+D77</f>
        <v>15</v>
      </c>
      <c r="E78" s="26">
        <f>D78/C78/COUNT(C76:C77)</f>
        <v>1.46484375</v>
      </c>
      <c r="F78" s="25">
        <f>F76+F77</f>
        <v>2828</v>
      </c>
      <c r="G78" s="26">
        <f>F78/C78/COUNT(C76:C77)</f>
        <v>276.171875</v>
      </c>
      <c r="H78" s="25">
        <f>H76+H77</f>
        <v>278</v>
      </c>
      <c r="I78" s="26">
        <f>H78/C78/COUNT(C76:C77)</f>
        <v>27.1484375</v>
      </c>
      <c r="J78" s="25">
        <f>J76+J77</f>
        <v>297</v>
      </c>
      <c r="K78" s="26">
        <f>J78/C78/COUNT(C76:C77)</f>
        <v>29.00390625</v>
      </c>
      <c r="L78" s="26">
        <f t="shared" si="28"/>
        <v>333.7890625</v>
      </c>
      <c r="M78" s="47">
        <f>M76+M77</f>
        <v>6</v>
      </c>
      <c r="N78" s="47">
        <f>N76+N77</f>
        <v>331</v>
      </c>
      <c r="O78" s="47">
        <f>O76+O77</f>
        <v>10</v>
      </c>
      <c r="P78" s="47">
        <f>P76+P77</f>
        <v>7</v>
      </c>
      <c r="Q78" s="12">
        <f>L78+M78/C78/COUNT(C76:C77)+N78/C78/COUNT(C76:C77)+O78/C78/COUNT(C76:C77)+P78/C78/COUNT(C76:C77)</f>
        <v>368.359375</v>
      </c>
      <c r="R78" s="25">
        <f t="shared" ref="R78:X78" si="29">R76+R77</f>
        <v>0</v>
      </c>
      <c r="S78" s="25">
        <f t="shared" si="29"/>
        <v>0</v>
      </c>
      <c r="T78" s="25">
        <f t="shared" si="29"/>
        <v>0</v>
      </c>
      <c r="U78" s="25">
        <f t="shared" si="29"/>
        <v>0</v>
      </c>
      <c r="V78" s="25">
        <f t="shared" si="29"/>
        <v>0</v>
      </c>
      <c r="W78" s="25">
        <f t="shared" si="29"/>
        <v>20</v>
      </c>
      <c r="X78" s="27">
        <f t="shared" si="29"/>
        <v>0</v>
      </c>
      <c r="Y78" s="1"/>
    </row>
    <row r="79" spans="1:25" ht="15" thickBot="1" x14ac:dyDescent="0.35">
      <c r="A79" s="28">
        <v>51</v>
      </c>
      <c r="B79" s="10" t="s">
        <v>75</v>
      </c>
      <c r="C79" s="10">
        <v>5.12</v>
      </c>
      <c r="D79" s="29">
        <f>[1]ввод!C53</f>
        <v>7</v>
      </c>
      <c r="E79" s="30">
        <f t="shared" ref="E79:E91" si="30">D79/C79</f>
        <v>1.3671875</v>
      </c>
      <c r="F79" s="29">
        <f>[1]ввод!G53</f>
        <v>999</v>
      </c>
      <c r="G79" s="30">
        <f t="shared" ref="G79:G91" si="31">F79/C79</f>
        <v>195.1171875</v>
      </c>
      <c r="H79" s="29">
        <f>[1]ввод!K53</f>
        <v>100</v>
      </c>
      <c r="I79" s="30">
        <f t="shared" ref="I79:I109" si="32">H79/C79</f>
        <v>19.53125</v>
      </c>
      <c r="J79" s="29">
        <f>[1]ввод!O53</f>
        <v>157</v>
      </c>
      <c r="K79" s="30">
        <f t="shared" ref="K79:K91" si="33">J79/C79</f>
        <v>30.6640625</v>
      </c>
      <c r="L79" s="30">
        <f t="shared" si="28"/>
        <v>246.6796875</v>
      </c>
      <c r="M79" s="29">
        <f>[1]ввод!Q53</f>
        <v>4</v>
      </c>
      <c r="N79" s="29">
        <f>[1]ввод!R53</f>
        <v>231</v>
      </c>
      <c r="O79" s="29">
        <f>[1]ввод!S53</f>
        <v>1</v>
      </c>
      <c r="P79" s="29">
        <f>[1]ввод!T53</f>
        <v>5</v>
      </c>
      <c r="Q79" s="31">
        <f>L79+M79/C79+N79/C79+O79/C79+P79/C79</f>
        <v>293.75</v>
      </c>
      <c r="R79" s="29">
        <f>[1]ввод!D53</f>
        <v>0</v>
      </c>
      <c r="S79" s="29">
        <f>[1]ввод!H53</f>
        <v>0</v>
      </c>
      <c r="T79" s="29">
        <f>[1]ввод!L53</f>
        <v>0</v>
      </c>
      <c r="U79" s="29">
        <f>[1]ввод!P53</f>
        <v>0</v>
      </c>
      <c r="V79" s="29">
        <f>[1]ввод!E53</f>
        <v>1</v>
      </c>
      <c r="W79" s="29">
        <f>[1]ввод!I53</f>
        <v>26</v>
      </c>
      <c r="X79" s="32">
        <f>[1]ввод!M53</f>
        <v>0</v>
      </c>
      <c r="Y79" s="1"/>
    </row>
    <row r="80" spans="1:25" ht="15" thickBot="1" x14ac:dyDescent="0.35">
      <c r="A80" s="33">
        <v>78</v>
      </c>
      <c r="B80" s="34" t="s">
        <v>75</v>
      </c>
      <c r="C80" s="7">
        <v>5.12</v>
      </c>
      <c r="D80" s="35">
        <f>[1]ввод!C80</f>
        <v>5</v>
      </c>
      <c r="E80" s="36">
        <f>D80/C80</f>
        <v>0.9765625</v>
      </c>
      <c r="F80" s="35">
        <f>[1]ввод!G80</f>
        <v>1121</v>
      </c>
      <c r="G80" s="36">
        <f>F80/C80</f>
        <v>218.9453125</v>
      </c>
      <c r="H80" s="35">
        <f>[1]ввод!K80</f>
        <v>107</v>
      </c>
      <c r="I80" s="36">
        <f t="shared" si="32"/>
        <v>20.8984375</v>
      </c>
      <c r="J80" s="35">
        <f>[1]ввод!O80</f>
        <v>129</v>
      </c>
      <c r="K80" s="36">
        <f>J80/C80</f>
        <v>25.1953125</v>
      </c>
      <c r="L80" s="36">
        <f t="shared" si="28"/>
        <v>266.015625</v>
      </c>
      <c r="M80" s="35">
        <f>[1]ввод!Q80</f>
        <v>1</v>
      </c>
      <c r="N80" s="35">
        <f>[1]ввод!R80</f>
        <v>219</v>
      </c>
      <c r="O80" s="35">
        <f>[1]ввод!S80</f>
        <v>1</v>
      </c>
      <c r="P80" s="35">
        <f>[1]ввод!T80</f>
        <v>7</v>
      </c>
      <c r="Q80" s="37">
        <f>L80+M80/C80+N80/C80+O80/C80+P80/C80</f>
        <v>310.546875</v>
      </c>
      <c r="R80" s="35">
        <f>[1]ввод!D80</f>
        <v>0</v>
      </c>
      <c r="S80" s="35">
        <f>[1]ввод!H80</f>
        <v>0</v>
      </c>
      <c r="T80" s="35">
        <f>[1]ввод!L80</f>
        <v>0</v>
      </c>
      <c r="U80" s="35">
        <f>[1]ввод!P80</f>
        <v>0</v>
      </c>
      <c r="V80" s="35">
        <f>[1]ввод!E80</f>
        <v>0</v>
      </c>
      <c r="W80" s="35">
        <f>[1]ввод!I80</f>
        <v>9</v>
      </c>
      <c r="X80" s="38">
        <f>[1]ввод!M80</f>
        <v>0</v>
      </c>
      <c r="Y80" s="1"/>
    </row>
    <row r="81" spans="1:25" ht="15" thickBot="1" x14ac:dyDescent="0.35">
      <c r="A81" s="33">
        <v>1</v>
      </c>
      <c r="B81" s="34" t="s">
        <v>76</v>
      </c>
      <c r="C81" s="7">
        <v>5.12</v>
      </c>
      <c r="D81" s="35">
        <f>[1]ввод!C3</f>
        <v>5</v>
      </c>
      <c r="E81" s="36">
        <f>D81/C81</f>
        <v>0.9765625</v>
      </c>
      <c r="F81" s="35">
        <f>[1]ввод!G3</f>
        <v>380</v>
      </c>
      <c r="G81" s="36">
        <f>F81/C81</f>
        <v>74.21875</v>
      </c>
      <c r="H81" s="35">
        <f>[1]ввод!K3</f>
        <v>53</v>
      </c>
      <c r="I81" s="36">
        <f t="shared" si="32"/>
        <v>10.3515625</v>
      </c>
      <c r="J81" s="35">
        <f>[1]ввод!O3</f>
        <v>78</v>
      </c>
      <c r="K81" s="36">
        <f>J81/C81</f>
        <v>15.234375</v>
      </c>
      <c r="L81" s="36">
        <f t="shared" si="28"/>
        <v>100.78125</v>
      </c>
      <c r="M81" s="35">
        <f>[1]ввод!Q3</f>
        <v>1</v>
      </c>
      <c r="N81" s="35">
        <f>[1]ввод!R3</f>
        <v>211</v>
      </c>
      <c r="O81" s="35">
        <f>[1]ввод!S3</f>
        <v>1</v>
      </c>
      <c r="P81" s="35">
        <f>[1]ввод!T3</f>
        <v>5</v>
      </c>
      <c r="Q81" s="37">
        <f>L81+M81/C81+N81/C81+O81/C81+P81/C81</f>
        <v>143.359375</v>
      </c>
      <c r="R81" s="35">
        <f>[1]ввод!D3</f>
        <v>0</v>
      </c>
      <c r="S81" s="35">
        <f>[1]ввод!H3</f>
        <v>0</v>
      </c>
      <c r="T81" s="35">
        <f>[1]ввод!L3</f>
        <v>0</v>
      </c>
      <c r="U81" s="35">
        <f>[1]ввод!P3</f>
        <v>0</v>
      </c>
      <c r="V81" s="35">
        <f>[1]ввод!E3</f>
        <v>2</v>
      </c>
      <c r="W81" s="35">
        <f>[1]ввод!I3</f>
        <v>3</v>
      </c>
      <c r="X81" s="38">
        <f>[1]ввод!M3</f>
        <v>0</v>
      </c>
      <c r="Y81" s="1"/>
    </row>
    <row r="82" spans="1:25" ht="15" thickBot="1" x14ac:dyDescent="0.35">
      <c r="A82" s="19">
        <v>44</v>
      </c>
      <c r="B82" s="20" t="s">
        <v>77</v>
      </c>
      <c r="C82" s="8">
        <v>5.12</v>
      </c>
      <c r="D82" s="21">
        <f>[1]ввод!C46</f>
        <v>9</v>
      </c>
      <c r="E82" s="22">
        <f>D82/C82</f>
        <v>1.7578125</v>
      </c>
      <c r="F82" s="21">
        <f>[1]ввод!G46</f>
        <v>366</v>
      </c>
      <c r="G82" s="22">
        <f>F82/C82</f>
        <v>71.484375</v>
      </c>
      <c r="H82" s="21">
        <f>[1]ввод!K46</f>
        <v>83</v>
      </c>
      <c r="I82" s="22">
        <f t="shared" si="32"/>
        <v>16.2109375</v>
      </c>
      <c r="J82" s="21">
        <f>[1]ввод!O46</f>
        <v>143</v>
      </c>
      <c r="K82" s="22">
        <f>J82/C82</f>
        <v>27.9296875</v>
      </c>
      <c r="L82" s="22">
        <f t="shared" si="28"/>
        <v>117.3828125</v>
      </c>
      <c r="M82" s="21">
        <f>[1]ввод!Q46</f>
        <v>2</v>
      </c>
      <c r="N82" s="21">
        <f>[1]ввод!R46</f>
        <v>109</v>
      </c>
      <c r="O82" s="21">
        <f>[1]ввод!S46</f>
        <v>0</v>
      </c>
      <c r="P82" s="21">
        <f>[1]ввод!T46</f>
        <v>3</v>
      </c>
      <c r="Q82" s="23">
        <f>L82+M82/C82+N82/C82+O82/C82+P82/C82</f>
        <v>139.6484375</v>
      </c>
      <c r="R82" s="21">
        <f>[1]ввод!D46</f>
        <v>0</v>
      </c>
      <c r="S82" s="21">
        <f>[1]ввод!H46</f>
        <v>0</v>
      </c>
      <c r="T82" s="21">
        <f>[1]ввод!L46</f>
        <v>0</v>
      </c>
      <c r="U82" s="21">
        <f>[1]ввод!P46</f>
        <v>0</v>
      </c>
      <c r="V82" s="21">
        <f>[1]ввод!E46</f>
        <v>0</v>
      </c>
      <c r="W82" s="21">
        <f>[1]ввод!I46</f>
        <v>6</v>
      </c>
      <c r="X82" s="24">
        <f>[1]ввод!M46</f>
        <v>0</v>
      </c>
      <c r="Y82" s="1"/>
    </row>
    <row r="83" spans="1:25" ht="15" thickBot="1" x14ac:dyDescent="0.35">
      <c r="A83" s="105" t="s">
        <v>78</v>
      </c>
      <c r="B83" s="106"/>
      <c r="C83" s="9">
        <v>5.12</v>
      </c>
      <c r="D83" s="25">
        <f>SUM(D79:D82)</f>
        <v>26</v>
      </c>
      <c r="E83" s="26">
        <f>D83/C83/COUNT(C79:C82)</f>
        <v>1.26953125</v>
      </c>
      <c r="F83" s="25">
        <f>SUM(F79:F82)</f>
        <v>2866</v>
      </c>
      <c r="G83" s="26">
        <f>F83/C83/COUNT(C79:C82)</f>
        <v>139.94140625</v>
      </c>
      <c r="H83" s="25">
        <f>SUM(H79:H82)</f>
        <v>343</v>
      </c>
      <c r="I83" s="26">
        <f>H83/C83/COUNT(C79:C82)</f>
        <v>16.748046875</v>
      </c>
      <c r="J83" s="25">
        <f>SUM(J79:J82)</f>
        <v>507</v>
      </c>
      <c r="K83" s="26">
        <f>J83/C83/COUNT(C79:C82)</f>
        <v>24.755859375</v>
      </c>
      <c r="L83" s="26">
        <f t="shared" si="28"/>
        <v>182.71484375</v>
      </c>
      <c r="M83" s="25">
        <f>SUM(M79:M82)</f>
        <v>8</v>
      </c>
      <c r="N83" s="25">
        <f>SUM(N79:N82)</f>
        <v>770</v>
      </c>
      <c r="O83" s="25">
        <f>SUM(O79:O82)</f>
        <v>3</v>
      </c>
      <c r="P83" s="25">
        <f>SUM(P79:P82)</f>
        <v>20</v>
      </c>
      <c r="Q83" s="12">
        <f>L83+M83/C83/COUNT(C79:C82)+N83/C83/COUNT(C79:C82)+O83/C83/COUNT(C79:C82)+P83/C83/COUNT(C79:C82)</f>
        <v>221.826171875</v>
      </c>
      <c r="R83" s="25">
        <f t="shared" ref="R83:X83" si="34">SUM(R79:R82)</f>
        <v>0</v>
      </c>
      <c r="S83" s="25">
        <f t="shared" si="34"/>
        <v>0</v>
      </c>
      <c r="T83" s="25">
        <f t="shared" si="34"/>
        <v>0</v>
      </c>
      <c r="U83" s="25">
        <f t="shared" si="34"/>
        <v>0</v>
      </c>
      <c r="V83" s="25">
        <f t="shared" si="34"/>
        <v>3</v>
      </c>
      <c r="W83" s="25">
        <f t="shared" si="34"/>
        <v>44</v>
      </c>
      <c r="X83" s="27">
        <f t="shared" si="34"/>
        <v>0</v>
      </c>
      <c r="Y83" s="1"/>
    </row>
    <row r="84" spans="1:25" ht="15" thickBot="1" x14ac:dyDescent="0.35">
      <c r="A84" s="28">
        <v>52</v>
      </c>
      <c r="B84" s="10" t="s">
        <v>79</v>
      </c>
      <c r="C84" s="10">
        <v>5.12</v>
      </c>
      <c r="D84" s="29">
        <f>[1]ввод!C54</f>
        <v>12</v>
      </c>
      <c r="E84" s="30">
        <f t="shared" si="30"/>
        <v>2.34375</v>
      </c>
      <c r="F84" s="29">
        <f>[1]ввод!G54</f>
        <v>3519</v>
      </c>
      <c r="G84" s="30">
        <f t="shared" si="31"/>
        <v>687.3046875</v>
      </c>
      <c r="H84" s="29">
        <f>[1]ввод!K54</f>
        <v>374</v>
      </c>
      <c r="I84" s="30">
        <f t="shared" si="32"/>
        <v>73.046875</v>
      </c>
      <c r="J84" s="29">
        <f>[1]ввод!O54</f>
        <v>322</v>
      </c>
      <c r="K84" s="30">
        <f t="shared" si="33"/>
        <v>62.890625</v>
      </c>
      <c r="L84" s="30">
        <f t="shared" si="28"/>
        <v>825.5859375</v>
      </c>
      <c r="M84" s="29">
        <f>[1]ввод!Q54</f>
        <v>13</v>
      </c>
      <c r="N84" s="29">
        <f>[1]ввод!R54</f>
        <v>2391</v>
      </c>
      <c r="O84" s="29">
        <f>[1]ввод!S54</f>
        <v>1</v>
      </c>
      <c r="P84" s="29">
        <f>[1]ввод!T54</f>
        <v>21</v>
      </c>
      <c r="Q84" s="31">
        <f t="shared" ref="Q84:Q92" si="35">L84+M84/C84+N84/C84+O84/C84+P84/C84</f>
        <v>1299.4140625</v>
      </c>
      <c r="R84" s="29">
        <f>[1]ввод!D54</f>
        <v>0</v>
      </c>
      <c r="S84" s="29">
        <f>[1]ввод!H54</f>
        <v>0</v>
      </c>
      <c r="T84" s="29">
        <f>[1]ввод!L54</f>
        <v>0</v>
      </c>
      <c r="U84" s="29">
        <f>[1]ввод!P54</f>
        <v>0</v>
      </c>
      <c r="V84" s="29">
        <f>[1]ввод!E54</f>
        <v>1</v>
      </c>
      <c r="W84" s="29">
        <f>[1]ввод!I54</f>
        <v>34</v>
      </c>
      <c r="X84" s="32">
        <f>[1]ввод!M54</f>
        <v>0</v>
      </c>
      <c r="Y84" s="1"/>
    </row>
    <row r="85" spans="1:25" ht="15" thickBot="1" x14ac:dyDescent="0.35">
      <c r="A85" s="33">
        <v>53</v>
      </c>
      <c r="B85" s="34" t="s">
        <v>79</v>
      </c>
      <c r="C85" s="7">
        <v>5.12</v>
      </c>
      <c r="D85" s="35">
        <f>[1]ввод!C55</f>
        <v>18</v>
      </c>
      <c r="E85" s="36">
        <f t="shared" si="30"/>
        <v>3.515625</v>
      </c>
      <c r="F85" s="35">
        <f>[1]ввод!G55</f>
        <v>1852</v>
      </c>
      <c r="G85" s="36">
        <f t="shared" si="31"/>
        <v>361.71875</v>
      </c>
      <c r="H85" s="35">
        <f>[1]ввод!K55</f>
        <v>277</v>
      </c>
      <c r="I85" s="36">
        <f t="shared" si="32"/>
        <v>54.1015625</v>
      </c>
      <c r="J85" s="35">
        <f>[1]ввод!O55</f>
        <v>614</v>
      </c>
      <c r="K85" s="36">
        <f t="shared" si="33"/>
        <v>119.921875</v>
      </c>
      <c r="L85" s="36">
        <f t="shared" si="28"/>
        <v>539.2578125</v>
      </c>
      <c r="M85" s="35">
        <f>[1]ввод!Q55</f>
        <v>2</v>
      </c>
      <c r="N85" s="35">
        <f>[1]ввод!R55</f>
        <v>172</v>
      </c>
      <c r="O85" s="35">
        <f>[1]ввод!S55</f>
        <v>0</v>
      </c>
      <c r="P85" s="35">
        <f>[1]ввод!T55</f>
        <v>27</v>
      </c>
      <c r="Q85" s="37">
        <f t="shared" si="35"/>
        <v>578.515625</v>
      </c>
      <c r="R85" s="35">
        <f>[1]ввод!D55</f>
        <v>0</v>
      </c>
      <c r="S85" s="35">
        <f>[1]ввод!H55</f>
        <v>0</v>
      </c>
      <c r="T85" s="35">
        <f>[1]ввод!L55</f>
        <v>0</v>
      </c>
      <c r="U85" s="35">
        <f>[1]ввод!P55</f>
        <v>0</v>
      </c>
      <c r="V85" s="35">
        <f>[1]ввод!E55</f>
        <v>5</v>
      </c>
      <c r="W85" s="35">
        <f>[1]ввод!I55</f>
        <v>63</v>
      </c>
      <c r="X85" s="38">
        <f>[1]ввод!M55</f>
        <v>0</v>
      </c>
      <c r="Y85" s="1"/>
    </row>
    <row r="86" spans="1:25" ht="15" thickBot="1" x14ac:dyDescent="0.35">
      <c r="A86" s="33">
        <v>54</v>
      </c>
      <c r="B86" s="34" t="s">
        <v>79</v>
      </c>
      <c r="C86" s="7">
        <v>5.12</v>
      </c>
      <c r="D86" s="35">
        <f>[1]ввод!C56</f>
        <v>22</v>
      </c>
      <c r="E86" s="36">
        <f t="shared" si="30"/>
        <v>4.296875</v>
      </c>
      <c r="F86" s="35">
        <f>[1]ввод!G56</f>
        <v>2720</v>
      </c>
      <c r="G86" s="36">
        <f t="shared" si="31"/>
        <v>531.25</v>
      </c>
      <c r="H86" s="35">
        <f>[1]ввод!K56</f>
        <v>524</v>
      </c>
      <c r="I86" s="36">
        <f t="shared" si="32"/>
        <v>102.34375</v>
      </c>
      <c r="J86" s="35">
        <f>[1]ввод!O56</f>
        <v>525</v>
      </c>
      <c r="K86" s="36">
        <f t="shared" si="33"/>
        <v>102.5390625</v>
      </c>
      <c r="L86" s="36">
        <f t="shared" si="28"/>
        <v>740.4296875</v>
      </c>
      <c r="M86" s="35">
        <f>[1]ввод!Q56</f>
        <v>2</v>
      </c>
      <c r="N86" s="35">
        <f>[1]ввод!R56</f>
        <v>1160</v>
      </c>
      <c r="O86" s="35">
        <f>[1]ввод!S56</f>
        <v>0</v>
      </c>
      <c r="P86" s="35">
        <f>[1]ввод!T56</f>
        <v>22</v>
      </c>
      <c r="Q86" s="37">
        <f t="shared" si="35"/>
        <v>971.6796875</v>
      </c>
      <c r="R86" s="35">
        <f>[1]ввод!D56</f>
        <v>0</v>
      </c>
      <c r="S86" s="35">
        <f>[1]ввод!H56</f>
        <v>0</v>
      </c>
      <c r="T86" s="35">
        <f>[1]ввод!L56</f>
        <v>0</v>
      </c>
      <c r="U86" s="35">
        <f>[1]ввод!P56</f>
        <v>0</v>
      </c>
      <c r="V86" s="35">
        <f>[1]ввод!E56</f>
        <v>3</v>
      </c>
      <c r="W86" s="35">
        <f>[1]ввод!I56</f>
        <v>43</v>
      </c>
      <c r="X86" s="38">
        <f>[1]ввод!M56</f>
        <v>0</v>
      </c>
      <c r="Y86" s="1"/>
    </row>
    <row r="87" spans="1:25" ht="15" thickBot="1" x14ac:dyDescent="0.35">
      <c r="A87" s="33">
        <v>55</v>
      </c>
      <c r="B87" s="34" t="s">
        <v>79</v>
      </c>
      <c r="C87" s="7">
        <v>5.12</v>
      </c>
      <c r="D87" s="35">
        <f>[1]ввод!C57</f>
        <v>60</v>
      </c>
      <c r="E87" s="36">
        <f t="shared" si="30"/>
        <v>11.71875</v>
      </c>
      <c r="F87" s="35">
        <f>[1]ввод!G57</f>
        <v>2798</v>
      </c>
      <c r="G87" s="36">
        <f t="shared" si="31"/>
        <v>546.484375</v>
      </c>
      <c r="H87" s="35">
        <f>[1]ввод!K57</f>
        <v>376</v>
      </c>
      <c r="I87" s="36">
        <f t="shared" si="32"/>
        <v>73.4375</v>
      </c>
      <c r="J87" s="35">
        <f>[1]ввод!O57</f>
        <v>556</v>
      </c>
      <c r="K87" s="36">
        <f t="shared" si="33"/>
        <v>108.59375</v>
      </c>
      <c r="L87" s="36">
        <f t="shared" si="28"/>
        <v>740.234375</v>
      </c>
      <c r="M87" s="35">
        <f>[1]ввод!Q57</f>
        <v>22</v>
      </c>
      <c r="N87" s="35">
        <f>[1]ввод!R57</f>
        <v>844</v>
      </c>
      <c r="O87" s="35">
        <f>[1]ввод!S57</f>
        <v>1</v>
      </c>
      <c r="P87" s="35">
        <f>[1]ввод!T57</f>
        <v>23</v>
      </c>
      <c r="Q87" s="37">
        <f t="shared" si="35"/>
        <v>914.0625</v>
      </c>
      <c r="R87" s="35">
        <f>[1]ввод!D57</f>
        <v>0</v>
      </c>
      <c r="S87" s="35">
        <f>[1]ввод!H57</f>
        <v>0</v>
      </c>
      <c r="T87" s="35">
        <f>[1]ввод!L57</f>
        <v>0</v>
      </c>
      <c r="U87" s="35">
        <f>[1]ввод!P57</f>
        <v>0</v>
      </c>
      <c r="V87" s="35">
        <f>[1]ввод!E57</f>
        <v>10</v>
      </c>
      <c r="W87" s="35">
        <f>[1]ввод!I57</f>
        <v>51</v>
      </c>
      <c r="X87" s="38">
        <f>[1]ввод!M57</f>
        <v>0</v>
      </c>
      <c r="Y87" s="1"/>
    </row>
    <row r="88" spans="1:25" ht="15" thickBot="1" x14ac:dyDescent="0.35">
      <c r="A88" s="33">
        <v>56</v>
      </c>
      <c r="B88" s="34" t="s">
        <v>79</v>
      </c>
      <c r="C88" s="7">
        <v>5.12</v>
      </c>
      <c r="D88" s="35">
        <f>[1]ввод!C58</f>
        <v>14</v>
      </c>
      <c r="E88" s="36">
        <f t="shared" si="30"/>
        <v>2.734375</v>
      </c>
      <c r="F88" s="35">
        <f>[1]ввод!G58</f>
        <v>2705</v>
      </c>
      <c r="G88" s="36">
        <f t="shared" si="31"/>
        <v>528.3203125</v>
      </c>
      <c r="H88" s="35">
        <f>[1]ввод!K58</f>
        <v>368</v>
      </c>
      <c r="I88" s="36">
        <f t="shared" si="32"/>
        <v>71.875</v>
      </c>
      <c r="J88" s="35">
        <f>[1]ввод!O58</f>
        <v>289</v>
      </c>
      <c r="K88" s="36">
        <f t="shared" si="33"/>
        <v>56.4453125</v>
      </c>
      <c r="L88" s="36">
        <f t="shared" si="28"/>
        <v>659.375</v>
      </c>
      <c r="M88" s="35">
        <f>[1]ввод!Q58</f>
        <v>2</v>
      </c>
      <c r="N88" s="35">
        <f>[1]ввод!R58</f>
        <v>1036</v>
      </c>
      <c r="O88" s="35">
        <f>[1]ввод!S58</f>
        <v>20</v>
      </c>
      <c r="P88" s="35">
        <f>[1]ввод!T58</f>
        <v>7</v>
      </c>
      <c r="Q88" s="37">
        <f t="shared" si="35"/>
        <v>867.3828125</v>
      </c>
      <c r="R88" s="35">
        <f>[1]ввод!D58</f>
        <v>0</v>
      </c>
      <c r="S88" s="35">
        <f>[1]ввод!H58</f>
        <v>0</v>
      </c>
      <c r="T88" s="35">
        <f>[1]ввод!L58</f>
        <v>0</v>
      </c>
      <c r="U88" s="35">
        <f>[1]ввод!P58</f>
        <v>0</v>
      </c>
      <c r="V88" s="35">
        <f>[1]ввод!E58</f>
        <v>1</v>
      </c>
      <c r="W88" s="35">
        <f>[1]ввод!I58</f>
        <v>29</v>
      </c>
      <c r="X88" s="38">
        <f>[1]ввод!M58</f>
        <v>0</v>
      </c>
      <c r="Y88" s="1"/>
    </row>
    <row r="89" spans="1:25" ht="15" thickBot="1" x14ac:dyDescent="0.35">
      <c r="A89" s="33">
        <v>57</v>
      </c>
      <c r="B89" s="34" t="s">
        <v>79</v>
      </c>
      <c r="C89" s="7">
        <v>5.12</v>
      </c>
      <c r="D89" s="35">
        <f>[1]ввод!C59</f>
        <v>16</v>
      </c>
      <c r="E89" s="36">
        <f t="shared" si="30"/>
        <v>3.125</v>
      </c>
      <c r="F89" s="35">
        <f>[1]ввод!G59</f>
        <v>3197</v>
      </c>
      <c r="G89" s="36">
        <f t="shared" si="31"/>
        <v>624.4140625</v>
      </c>
      <c r="H89" s="35">
        <f>[1]ввод!K59</f>
        <v>385</v>
      </c>
      <c r="I89" s="36">
        <f t="shared" si="32"/>
        <v>75.1953125</v>
      </c>
      <c r="J89" s="35">
        <f>[1]ввод!O59</f>
        <v>422</v>
      </c>
      <c r="K89" s="36">
        <f t="shared" si="33"/>
        <v>82.421875</v>
      </c>
      <c r="L89" s="36">
        <f t="shared" si="28"/>
        <v>785.15625</v>
      </c>
      <c r="M89" s="35">
        <f>[1]ввод!Q59</f>
        <v>6</v>
      </c>
      <c r="N89" s="35">
        <f>[1]ввод!R59</f>
        <v>974</v>
      </c>
      <c r="O89" s="35">
        <f>[1]ввод!S59</f>
        <v>0</v>
      </c>
      <c r="P89" s="35">
        <f>[1]ввод!T59</f>
        <v>13</v>
      </c>
      <c r="Q89" s="37">
        <f t="shared" si="35"/>
        <v>979.1015625</v>
      </c>
      <c r="R89" s="35">
        <f>[1]ввод!D59</f>
        <v>0</v>
      </c>
      <c r="S89" s="35">
        <f>[1]ввод!H59</f>
        <v>0</v>
      </c>
      <c r="T89" s="35">
        <f>[1]ввод!L59</f>
        <v>0</v>
      </c>
      <c r="U89" s="35">
        <f>[1]ввод!P59</f>
        <v>0</v>
      </c>
      <c r="V89" s="35">
        <f>[1]ввод!E59</f>
        <v>2</v>
      </c>
      <c r="W89" s="35">
        <f>[1]ввод!I59</f>
        <v>38</v>
      </c>
      <c r="X89" s="38">
        <f>[1]ввод!M59</f>
        <v>0</v>
      </c>
      <c r="Y89" s="1"/>
    </row>
    <row r="90" spans="1:25" ht="15" thickBot="1" x14ac:dyDescent="0.35">
      <c r="A90" s="33">
        <v>58</v>
      </c>
      <c r="B90" s="34" t="s">
        <v>79</v>
      </c>
      <c r="C90" s="7">
        <v>5.12</v>
      </c>
      <c r="D90" s="35">
        <f>[1]ввод!C60</f>
        <v>17</v>
      </c>
      <c r="E90" s="36">
        <f t="shared" si="30"/>
        <v>3.3203125</v>
      </c>
      <c r="F90" s="35">
        <f>[1]ввод!G60</f>
        <v>3552</v>
      </c>
      <c r="G90" s="36">
        <f t="shared" si="31"/>
        <v>693.75</v>
      </c>
      <c r="H90" s="35">
        <f>[1]ввод!K60</f>
        <v>430</v>
      </c>
      <c r="I90" s="36">
        <f t="shared" si="32"/>
        <v>83.984375</v>
      </c>
      <c r="J90" s="35">
        <f>[1]ввод!O60</f>
        <v>390</v>
      </c>
      <c r="K90" s="36">
        <f t="shared" si="33"/>
        <v>76.171875</v>
      </c>
      <c r="L90" s="36">
        <f t="shared" si="28"/>
        <v>857.2265625</v>
      </c>
      <c r="M90" s="35">
        <f>[1]ввод!Q60</f>
        <v>17</v>
      </c>
      <c r="N90" s="35">
        <f>[1]ввод!R60</f>
        <v>1852</v>
      </c>
      <c r="O90" s="35">
        <f>[1]ввод!S60</f>
        <v>1</v>
      </c>
      <c r="P90" s="35">
        <f>[1]ввод!T60</f>
        <v>20</v>
      </c>
      <c r="Q90" s="37">
        <f t="shared" si="35"/>
        <v>1226.3671875</v>
      </c>
      <c r="R90" s="35">
        <f>[1]ввод!D60</f>
        <v>0</v>
      </c>
      <c r="S90" s="35">
        <f>[1]ввод!H60</f>
        <v>0</v>
      </c>
      <c r="T90" s="35">
        <f>[1]ввод!L60</f>
        <v>0</v>
      </c>
      <c r="U90" s="35">
        <f>[1]ввод!P60</f>
        <v>0</v>
      </c>
      <c r="V90" s="35">
        <f>[1]ввод!E60</f>
        <v>0</v>
      </c>
      <c r="W90" s="35">
        <f>[1]ввод!I60</f>
        <v>34</v>
      </c>
      <c r="X90" s="38">
        <f>[1]ввод!M60</f>
        <v>0</v>
      </c>
      <c r="Y90" s="1"/>
    </row>
    <row r="91" spans="1:25" ht="15" thickBot="1" x14ac:dyDescent="0.35">
      <c r="A91" s="33">
        <v>70</v>
      </c>
      <c r="B91" s="34" t="s">
        <v>79</v>
      </c>
      <c r="C91" s="7">
        <v>5.12</v>
      </c>
      <c r="D91" s="35">
        <f>[1]ввод!C72</f>
        <v>20</v>
      </c>
      <c r="E91" s="36">
        <f t="shared" si="30"/>
        <v>3.90625</v>
      </c>
      <c r="F91" s="35">
        <f>[1]ввод!G72</f>
        <v>3702</v>
      </c>
      <c r="G91" s="36">
        <f t="shared" si="31"/>
        <v>723.046875</v>
      </c>
      <c r="H91" s="35">
        <f>[1]ввод!K72</f>
        <v>274</v>
      </c>
      <c r="I91" s="36">
        <f t="shared" si="32"/>
        <v>53.515625</v>
      </c>
      <c r="J91" s="35">
        <f>[1]ввод!O72</f>
        <v>456</v>
      </c>
      <c r="K91" s="36">
        <f t="shared" si="33"/>
        <v>89.0625</v>
      </c>
      <c r="L91" s="36">
        <f t="shared" si="28"/>
        <v>869.53125</v>
      </c>
      <c r="M91" s="35">
        <f>[1]ввод!Q72</f>
        <v>11</v>
      </c>
      <c r="N91" s="35">
        <f>[1]ввод!R72</f>
        <v>1967</v>
      </c>
      <c r="O91" s="35">
        <f>[1]ввод!S72</f>
        <v>4</v>
      </c>
      <c r="P91" s="35">
        <f>[1]ввод!T72</f>
        <v>67</v>
      </c>
      <c r="Q91" s="37">
        <f t="shared" si="35"/>
        <v>1269.7265625</v>
      </c>
      <c r="R91" s="35">
        <f>[1]ввод!D72</f>
        <v>0</v>
      </c>
      <c r="S91" s="35">
        <f>[1]ввод!H72</f>
        <v>0</v>
      </c>
      <c r="T91" s="35">
        <f>[1]ввод!L72</f>
        <v>0</v>
      </c>
      <c r="U91" s="35">
        <f>[1]ввод!P72</f>
        <v>0</v>
      </c>
      <c r="V91" s="35">
        <f>[1]ввод!E72</f>
        <v>3</v>
      </c>
      <c r="W91" s="35">
        <f>[1]ввод!I72</f>
        <v>23</v>
      </c>
      <c r="X91" s="38">
        <f>[1]ввод!M72</f>
        <v>0</v>
      </c>
      <c r="Y91" s="1"/>
    </row>
    <row r="92" spans="1:25" ht="15" thickBot="1" x14ac:dyDescent="0.35">
      <c r="A92" s="19">
        <v>79</v>
      </c>
      <c r="B92" s="20" t="s">
        <v>79</v>
      </c>
      <c r="C92" s="8">
        <v>5.12</v>
      </c>
      <c r="D92" s="21">
        <f>[1]ввод!C81</f>
        <v>20</v>
      </c>
      <c r="E92" s="22">
        <f>D92/C92</f>
        <v>3.90625</v>
      </c>
      <c r="F92" s="21">
        <f>[1]ввод!G81</f>
        <v>2105</v>
      </c>
      <c r="G92" s="22">
        <f>F92/C92</f>
        <v>411.1328125</v>
      </c>
      <c r="H92" s="21">
        <f>[1]ввод!K81</f>
        <v>364</v>
      </c>
      <c r="I92" s="22">
        <f t="shared" si="32"/>
        <v>71.09375</v>
      </c>
      <c r="J92" s="21">
        <f>[1]ввод!O81</f>
        <v>469</v>
      </c>
      <c r="K92" s="22">
        <f>J92/C92</f>
        <v>91.6015625</v>
      </c>
      <c r="L92" s="22">
        <f t="shared" si="28"/>
        <v>577.734375</v>
      </c>
      <c r="M92" s="21">
        <f>[1]ввод!Q81</f>
        <v>14</v>
      </c>
      <c r="N92" s="21">
        <f>[1]ввод!R81</f>
        <v>1313</v>
      </c>
      <c r="O92" s="21">
        <f>[1]ввод!S81</f>
        <v>6</v>
      </c>
      <c r="P92" s="21">
        <f>[1]ввод!T81</f>
        <v>9</v>
      </c>
      <c r="Q92" s="23">
        <f t="shared" si="35"/>
        <v>839.84375</v>
      </c>
      <c r="R92" s="21">
        <f>[1]ввод!D81</f>
        <v>0</v>
      </c>
      <c r="S92" s="21">
        <f>[1]ввод!H81</f>
        <v>0</v>
      </c>
      <c r="T92" s="21">
        <f>[1]ввод!L81</f>
        <v>0</v>
      </c>
      <c r="U92" s="21">
        <f>[1]ввод!P81</f>
        <v>0</v>
      </c>
      <c r="V92" s="21">
        <f>[1]ввод!E81</f>
        <v>3</v>
      </c>
      <c r="W92" s="21">
        <f>[1]ввод!I81</f>
        <v>25</v>
      </c>
      <c r="X92" s="24">
        <f>[1]ввод!M81</f>
        <v>0</v>
      </c>
      <c r="Y92" s="1"/>
    </row>
    <row r="93" spans="1:25" ht="15" thickBot="1" x14ac:dyDescent="0.35">
      <c r="A93" s="105" t="s">
        <v>80</v>
      </c>
      <c r="B93" s="106"/>
      <c r="C93" s="9">
        <v>5.12</v>
      </c>
      <c r="D93" s="25">
        <f>SUM(D84:D92)</f>
        <v>199</v>
      </c>
      <c r="E93" s="26">
        <f>D93/C93/COUNT(C84:C92)</f>
        <v>4.3185763888888893</v>
      </c>
      <c r="F93" s="25">
        <f>SUM(F84:F92)</f>
        <v>26150</v>
      </c>
      <c r="G93" s="26">
        <f>F93/C93/COUNT(C84:C92)</f>
        <v>567.49131944444446</v>
      </c>
      <c r="H93" s="25">
        <f>SUM(H84:H92)</f>
        <v>3372</v>
      </c>
      <c r="I93" s="26">
        <f>H93/C93/COUNT(C84:C92)</f>
        <v>73.177083333333329</v>
      </c>
      <c r="J93" s="25">
        <f>SUM(J84:J92)</f>
        <v>4043</v>
      </c>
      <c r="K93" s="26">
        <f>J93/C93/COUNT(C84:C92)</f>
        <v>87.738715277777771</v>
      </c>
      <c r="L93" s="26">
        <f t="shared" si="28"/>
        <v>732.72569444444457</v>
      </c>
      <c r="M93" s="25">
        <f>SUM(M84:M92)</f>
        <v>89</v>
      </c>
      <c r="N93" s="25">
        <f>SUM(N84:N92)</f>
        <v>11709</v>
      </c>
      <c r="O93" s="25">
        <f>SUM(O84:O92)</f>
        <v>33</v>
      </c>
      <c r="P93" s="25">
        <f>SUM(P84:P92)</f>
        <v>209</v>
      </c>
      <c r="Q93" s="12">
        <f>L93+M93/C93/COUNT(C84:C92)+N93/C93/COUNT(C84:C92)+O93/C93/COUNT(C84:C92)+P93/C93/COUNT(C84:C92)</f>
        <v>994.01041666666686</v>
      </c>
      <c r="R93" s="25">
        <f t="shared" ref="R93:X93" si="36">SUM(R84:R92)</f>
        <v>0</v>
      </c>
      <c r="S93" s="25">
        <f t="shared" si="36"/>
        <v>0</v>
      </c>
      <c r="T93" s="25">
        <f t="shared" si="36"/>
        <v>0</v>
      </c>
      <c r="U93" s="25">
        <f t="shared" si="36"/>
        <v>0</v>
      </c>
      <c r="V93" s="25">
        <f t="shared" si="36"/>
        <v>28</v>
      </c>
      <c r="W93" s="25">
        <f>SUM(W84:W92)</f>
        <v>340</v>
      </c>
      <c r="X93" s="27">
        <f t="shared" si="36"/>
        <v>0</v>
      </c>
      <c r="Y93" s="1"/>
    </row>
    <row r="94" spans="1:25" ht="15" thickBot="1" x14ac:dyDescent="0.35">
      <c r="A94" s="28">
        <v>59</v>
      </c>
      <c r="B94" s="10" t="s">
        <v>81</v>
      </c>
      <c r="C94" s="10">
        <v>5.12</v>
      </c>
      <c r="D94" s="29">
        <f>[1]ввод!C61</f>
        <v>18</v>
      </c>
      <c r="E94" s="30">
        <f>D94/C94</f>
        <v>3.515625</v>
      </c>
      <c r="F94" s="29">
        <f>[1]ввод!G61</f>
        <v>2643</v>
      </c>
      <c r="G94" s="30">
        <f>F94/C94</f>
        <v>516.2109375</v>
      </c>
      <c r="H94" s="29">
        <f>[1]ввод!K61</f>
        <v>380</v>
      </c>
      <c r="I94" s="30">
        <f t="shared" si="32"/>
        <v>74.21875</v>
      </c>
      <c r="J94" s="29">
        <f>[1]ввод!O61</f>
        <v>731</v>
      </c>
      <c r="K94" s="30">
        <f>J94/C94</f>
        <v>142.7734375</v>
      </c>
      <c r="L94" s="30">
        <f t="shared" si="28"/>
        <v>736.71875</v>
      </c>
      <c r="M94" s="29">
        <f>[1]ввод!Q61</f>
        <v>9</v>
      </c>
      <c r="N94" s="29">
        <f>[1]ввод!R61</f>
        <v>1210</v>
      </c>
      <c r="O94" s="29">
        <f>[1]ввод!S61</f>
        <v>0</v>
      </c>
      <c r="P94" s="29">
        <f>[1]ввод!T61</f>
        <v>29</v>
      </c>
      <c r="Q94" s="31">
        <f>L94+M94/C94+N94/C94+O94/C94+P94/C94</f>
        <v>980.46875</v>
      </c>
      <c r="R94" s="29">
        <f>[1]ввод!D61</f>
        <v>0</v>
      </c>
      <c r="S94" s="29">
        <f>[1]ввод!H61</f>
        <v>0</v>
      </c>
      <c r="T94" s="29">
        <f>[1]ввод!L61</f>
        <v>0</v>
      </c>
      <c r="U94" s="29">
        <f>[1]ввод!P61</f>
        <v>0</v>
      </c>
      <c r="V94" s="29">
        <f>[1]ввод!E61</f>
        <v>2</v>
      </c>
      <c r="W94" s="29">
        <f>[1]ввод!I61</f>
        <v>22</v>
      </c>
      <c r="X94" s="32">
        <f>[1]ввод!M61</f>
        <v>0</v>
      </c>
      <c r="Y94" s="1"/>
    </row>
    <row r="95" spans="1:25" ht="15" thickBot="1" x14ac:dyDescent="0.35">
      <c r="A95" s="19">
        <v>60</v>
      </c>
      <c r="B95" s="20" t="s">
        <v>81</v>
      </c>
      <c r="C95" s="8">
        <v>5.12</v>
      </c>
      <c r="D95" s="21">
        <f>[1]ввод!C62</f>
        <v>18</v>
      </c>
      <c r="E95" s="22">
        <f>D95/C95</f>
        <v>3.515625</v>
      </c>
      <c r="F95" s="21">
        <f>[1]ввод!G62</f>
        <v>3074</v>
      </c>
      <c r="G95" s="22">
        <f>F95/C95</f>
        <v>600.390625</v>
      </c>
      <c r="H95" s="21">
        <f>[1]ввод!K62</f>
        <v>351</v>
      </c>
      <c r="I95" s="22">
        <f t="shared" si="32"/>
        <v>68.5546875</v>
      </c>
      <c r="J95" s="21">
        <f>[1]ввод!O62</f>
        <v>483</v>
      </c>
      <c r="K95" s="22">
        <f>J95/C95</f>
        <v>94.3359375</v>
      </c>
      <c r="L95" s="22">
        <f t="shared" si="28"/>
        <v>766.796875</v>
      </c>
      <c r="M95" s="21">
        <f>[1]ввод!Q62</f>
        <v>11</v>
      </c>
      <c r="N95" s="21">
        <f>[1]ввод!R62</f>
        <v>1377</v>
      </c>
      <c r="O95" s="21">
        <f>[1]ввод!S62</f>
        <v>2</v>
      </c>
      <c r="P95" s="21">
        <f>[1]ввод!T62</f>
        <v>31</v>
      </c>
      <c r="Q95" s="23">
        <f>L95+M95/C95+N95/C95+O95/C95+P95/C95</f>
        <v>1044.3359375</v>
      </c>
      <c r="R95" s="21">
        <f>[1]ввод!D62</f>
        <v>0</v>
      </c>
      <c r="S95" s="21">
        <f>[1]ввод!H62</f>
        <v>0</v>
      </c>
      <c r="T95" s="21">
        <f>[1]ввод!L62</f>
        <v>0</v>
      </c>
      <c r="U95" s="21">
        <f>[1]ввод!P62</f>
        <v>0</v>
      </c>
      <c r="V95" s="21">
        <f>[1]ввод!E62</f>
        <v>5</v>
      </c>
      <c r="W95" s="21">
        <f>[1]ввод!I62</f>
        <v>21</v>
      </c>
      <c r="X95" s="24">
        <f>[1]ввод!M62</f>
        <v>0</v>
      </c>
      <c r="Y95" s="1"/>
    </row>
    <row r="96" spans="1:25" ht="15" thickBot="1" x14ac:dyDescent="0.35">
      <c r="A96" s="105" t="s">
        <v>82</v>
      </c>
      <c r="B96" s="106"/>
      <c r="C96" s="9">
        <v>5.12</v>
      </c>
      <c r="D96" s="25">
        <f>D94+D95</f>
        <v>36</v>
      </c>
      <c r="E96" s="26">
        <f>D96/C96/COUNT(C94:C95)</f>
        <v>3.515625</v>
      </c>
      <c r="F96" s="25">
        <f>F94+F95</f>
        <v>5717</v>
      </c>
      <c r="G96" s="26">
        <f>F96/C96/COUNT(C94:C95)</f>
        <v>558.30078125</v>
      </c>
      <c r="H96" s="25">
        <f>H94+H95</f>
        <v>731</v>
      </c>
      <c r="I96" s="26">
        <f>H96/C96/COUNT(C94:C95)</f>
        <v>71.38671875</v>
      </c>
      <c r="J96" s="25">
        <f>J94+J95</f>
        <v>1214</v>
      </c>
      <c r="K96" s="26">
        <f>J96/C96/COUNT(C94:C95)</f>
        <v>118.5546875</v>
      </c>
      <c r="L96" s="26">
        <f t="shared" si="28"/>
        <v>751.7578125</v>
      </c>
      <c r="M96" s="47">
        <f>M94+M95</f>
        <v>20</v>
      </c>
      <c r="N96" s="47">
        <f>N94+N95</f>
        <v>2587</v>
      </c>
      <c r="O96" s="47">
        <f>O94+O95</f>
        <v>2</v>
      </c>
      <c r="P96" s="47">
        <f>P94+P95</f>
        <v>60</v>
      </c>
      <c r="Q96" s="12">
        <f>L96+M96/C96/COUNT(C94:C95)+N96/C96/COUNT(C94:C95)+O96/C96/COUNT(C94:C95)+P96/C96/COUNT(C94:C95)</f>
        <v>1012.40234375</v>
      </c>
      <c r="R96" s="25">
        <f t="shared" ref="R96:X96" si="37">R94+R95</f>
        <v>0</v>
      </c>
      <c r="S96" s="25">
        <f t="shared" si="37"/>
        <v>0</v>
      </c>
      <c r="T96" s="25">
        <f t="shared" si="37"/>
        <v>0</v>
      </c>
      <c r="U96" s="25">
        <f t="shared" si="37"/>
        <v>0</v>
      </c>
      <c r="V96" s="25">
        <f t="shared" si="37"/>
        <v>7</v>
      </c>
      <c r="W96" s="25">
        <f t="shared" si="37"/>
        <v>43</v>
      </c>
      <c r="X96" s="27">
        <f t="shared" si="37"/>
        <v>0</v>
      </c>
      <c r="Y96" s="1"/>
    </row>
    <row r="97" spans="1:25" ht="15" thickBot="1" x14ac:dyDescent="0.35">
      <c r="A97" s="28">
        <v>61</v>
      </c>
      <c r="B97" s="10" t="s">
        <v>83</v>
      </c>
      <c r="C97" s="10">
        <v>5.12</v>
      </c>
      <c r="D97" s="29">
        <f>[1]ввод!C63</f>
        <v>15</v>
      </c>
      <c r="E97" s="30">
        <f t="shared" ref="E97:E102" si="38">D97/C97</f>
        <v>2.9296875</v>
      </c>
      <c r="F97" s="29">
        <f>[1]ввод!G63</f>
        <v>2501</v>
      </c>
      <c r="G97" s="30">
        <f t="shared" ref="G97:G102" si="39">F97/C97</f>
        <v>488.4765625</v>
      </c>
      <c r="H97" s="29">
        <f>[1]ввод!K63</f>
        <v>460</v>
      </c>
      <c r="I97" s="30">
        <f t="shared" si="32"/>
        <v>89.84375</v>
      </c>
      <c r="J97" s="29">
        <f>[1]ввод!O63</f>
        <v>281</v>
      </c>
      <c r="K97" s="30">
        <f t="shared" ref="K97:K102" si="40">J97/C97</f>
        <v>54.8828125</v>
      </c>
      <c r="L97" s="30">
        <f t="shared" si="28"/>
        <v>636.1328125</v>
      </c>
      <c r="M97" s="29">
        <f>[1]ввод!Q63</f>
        <v>0</v>
      </c>
      <c r="N97" s="29">
        <f>[1]ввод!R63</f>
        <v>2026</v>
      </c>
      <c r="O97" s="29">
        <f>[1]ввод!S63</f>
        <v>8</v>
      </c>
      <c r="P97" s="29">
        <f>[1]ввод!T63</f>
        <v>18</v>
      </c>
      <c r="Q97" s="31">
        <f t="shared" ref="Q97:Q103" si="41">L97+M97/C97+N97/C97+O97/C97+P97/C97</f>
        <v>1036.9140625</v>
      </c>
      <c r="R97" s="29">
        <f>[1]ввод!D63</f>
        <v>0</v>
      </c>
      <c r="S97" s="29">
        <f>[1]ввод!H63</f>
        <v>0</v>
      </c>
      <c r="T97" s="29">
        <f>[1]ввод!L63</f>
        <v>0</v>
      </c>
      <c r="U97" s="29">
        <f>[1]ввод!P63</f>
        <v>0</v>
      </c>
      <c r="V97" s="29">
        <f>[1]ввод!E63</f>
        <v>4</v>
      </c>
      <c r="W97" s="29">
        <f>[1]ввод!I63</f>
        <v>17</v>
      </c>
      <c r="X97" s="32">
        <f>[1]ввод!M63</f>
        <v>0</v>
      </c>
      <c r="Y97" s="1"/>
    </row>
    <row r="98" spans="1:25" ht="15" thickBot="1" x14ac:dyDescent="0.35">
      <c r="A98" s="33">
        <v>62</v>
      </c>
      <c r="B98" s="34" t="s">
        <v>83</v>
      </c>
      <c r="C98" s="7">
        <v>5.12</v>
      </c>
      <c r="D98" s="35">
        <f>[1]ввод!C64</f>
        <v>11</v>
      </c>
      <c r="E98" s="36">
        <f t="shared" si="38"/>
        <v>2.1484375</v>
      </c>
      <c r="F98" s="35">
        <f>[1]ввод!G64</f>
        <v>3803</v>
      </c>
      <c r="G98" s="36">
        <f t="shared" si="39"/>
        <v>742.7734375</v>
      </c>
      <c r="H98" s="35">
        <f>[1]ввод!K64</f>
        <v>379</v>
      </c>
      <c r="I98" s="36">
        <f t="shared" si="32"/>
        <v>74.0234375</v>
      </c>
      <c r="J98" s="35">
        <f>[1]ввод!O64</f>
        <v>328</v>
      </c>
      <c r="K98" s="36">
        <f t="shared" si="40"/>
        <v>64.0625</v>
      </c>
      <c r="L98" s="36">
        <f t="shared" si="28"/>
        <v>883.0078125</v>
      </c>
      <c r="M98" s="35">
        <f>[1]ввод!Q64</f>
        <v>4</v>
      </c>
      <c r="N98" s="35">
        <f>[1]ввод!R64</f>
        <v>1461</v>
      </c>
      <c r="O98" s="35">
        <f>[1]ввод!S64</f>
        <v>17</v>
      </c>
      <c r="P98" s="35">
        <f>[1]ввод!T64</f>
        <v>12</v>
      </c>
      <c r="Q98" s="37">
        <f t="shared" si="41"/>
        <v>1174.8046875</v>
      </c>
      <c r="R98" s="35">
        <f>[1]ввод!D64</f>
        <v>0</v>
      </c>
      <c r="S98" s="35">
        <f>[1]ввод!H64</f>
        <v>0</v>
      </c>
      <c r="T98" s="35">
        <f>[1]ввод!L64</f>
        <v>0</v>
      </c>
      <c r="U98" s="35">
        <f>[1]ввод!P64</f>
        <v>0</v>
      </c>
      <c r="V98" s="35">
        <f>[1]ввод!E64</f>
        <v>7</v>
      </c>
      <c r="W98" s="35">
        <f>[1]ввод!I64</f>
        <v>9</v>
      </c>
      <c r="X98" s="38">
        <f>[1]ввод!M64</f>
        <v>0</v>
      </c>
      <c r="Y98" s="1"/>
    </row>
    <row r="99" spans="1:25" ht="15" thickBot="1" x14ac:dyDescent="0.35">
      <c r="A99" s="33">
        <v>63</v>
      </c>
      <c r="B99" s="34" t="s">
        <v>83</v>
      </c>
      <c r="C99" s="7">
        <v>5.12</v>
      </c>
      <c r="D99" s="35">
        <f>[1]ввод!C65</f>
        <v>8</v>
      </c>
      <c r="E99" s="36">
        <f t="shared" si="38"/>
        <v>1.5625</v>
      </c>
      <c r="F99" s="35">
        <f>[1]ввод!G65</f>
        <v>2461</v>
      </c>
      <c r="G99" s="36">
        <f t="shared" si="39"/>
        <v>480.6640625</v>
      </c>
      <c r="H99" s="35">
        <f>[1]ввод!K65</f>
        <v>275</v>
      </c>
      <c r="I99" s="36">
        <f t="shared" si="32"/>
        <v>53.7109375</v>
      </c>
      <c r="J99" s="35">
        <f>[1]ввод!O65</f>
        <v>377</v>
      </c>
      <c r="K99" s="36">
        <f t="shared" si="40"/>
        <v>73.6328125</v>
      </c>
      <c r="L99" s="36">
        <f t="shared" si="28"/>
        <v>609.5703125</v>
      </c>
      <c r="M99" s="35">
        <f>[1]ввод!Q65</f>
        <v>1</v>
      </c>
      <c r="N99" s="35">
        <f>[1]ввод!R65</f>
        <v>1260</v>
      </c>
      <c r="O99" s="35">
        <f>[1]ввод!S65</f>
        <v>0</v>
      </c>
      <c r="P99" s="35">
        <f>[1]ввод!T65</f>
        <v>9</v>
      </c>
      <c r="Q99" s="37">
        <f t="shared" si="41"/>
        <v>857.6171875</v>
      </c>
      <c r="R99" s="35">
        <f>[1]ввод!D65</f>
        <v>0</v>
      </c>
      <c r="S99" s="35">
        <f>[1]ввод!H65</f>
        <v>0</v>
      </c>
      <c r="T99" s="35">
        <f>[1]ввод!L65</f>
        <v>0</v>
      </c>
      <c r="U99" s="35">
        <f>[1]ввод!P65</f>
        <v>0</v>
      </c>
      <c r="V99" s="35">
        <f>[1]ввод!E65</f>
        <v>3</v>
      </c>
      <c r="W99" s="35">
        <f>[1]ввод!I65</f>
        <v>8</v>
      </c>
      <c r="X99" s="38">
        <f>[1]ввод!M65</f>
        <v>0</v>
      </c>
      <c r="Y99" s="1"/>
    </row>
    <row r="100" spans="1:25" ht="15" thickBot="1" x14ac:dyDescent="0.35">
      <c r="A100" s="33">
        <v>64</v>
      </c>
      <c r="B100" s="34" t="s">
        <v>83</v>
      </c>
      <c r="C100" s="7">
        <v>5.12</v>
      </c>
      <c r="D100" s="35">
        <f>[1]ввод!C66</f>
        <v>13</v>
      </c>
      <c r="E100" s="36">
        <f t="shared" si="38"/>
        <v>2.5390625</v>
      </c>
      <c r="F100" s="35">
        <f>[1]ввод!G66</f>
        <v>2572</v>
      </c>
      <c r="G100" s="36">
        <f t="shared" si="39"/>
        <v>502.34375</v>
      </c>
      <c r="H100" s="35">
        <f>[1]ввод!K66</f>
        <v>313</v>
      </c>
      <c r="I100" s="36">
        <f t="shared" si="32"/>
        <v>61.1328125</v>
      </c>
      <c r="J100" s="35">
        <f>[1]ввод!O66</f>
        <v>323</v>
      </c>
      <c r="K100" s="36">
        <f t="shared" si="40"/>
        <v>63.0859375</v>
      </c>
      <c r="L100" s="36">
        <f t="shared" si="28"/>
        <v>629.1015625</v>
      </c>
      <c r="M100" s="35">
        <f>[1]ввод!Q66</f>
        <v>3</v>
      </c>
      <c r="N100" s="35">
        <f>[1]ввод!R66</f>
        <v>1208</v>
      </c>
      <c r="O100" s="35">
        <f>[1]ввод!S66</f>
        <v>2</v>
      </c>
      <c r="P100" s="35">
        <f>[1]ввод!T66</f>
        <v>3</v>
      </c>
      <c r="Q100" s="37">
        <f t="shared" si="41"/>
        <v>866.6015625</v>
      </c>
      <c r="R100" s="35">
        <f>[1]ввод!D66</f>
        <v>0</v>
      </c>
      <c r="S100" s="35">
        <f>[1]ввод!H66</f>
        <v>0</v>
      </c>
      <c r="T100" s="35">
        <f>[1]ввод!L66</f>
        <v>0</v>
      </c>
      <c r="U100" s="35">
        <f>[1]ввод!P66</f>
        <v>0</v>
      </c>
      <c r="V100" s="35">
        <f>[1]ввод!E66</f>
        <v>3</v>
      </c>
      <c r="W100" s="35">
        <f>[1]ввод!I66</f>
        <v>38</v>
      </c>
      <c r="X100" s="38">
        <f>[1]ввод!M66</f>
        <v>0</v>
      </c>
      <c r="Y100" s="1"/>
    </row>
    <row r="101" spans="1:25" ht="15" thickBot="1" x14ac:dyDescent="0.35">
      <c r="A101" s="33">
        <v>65</v>
      </c>
      <c r="B101" s="34" t="s">
        <v>83</v>
      </c>
      <c r="C101" s="7">
        <v>5.12</v>
      </c>
      <c r="D101" s="35">
        <f>[1]ввод!C67</f>
        <v>19</v>
      </c>
      <c r="E101" s="36">
        <f t="shared" si="38"/>
        <v>3.7109375</v>
      </c>
      <c r="F101" s="35">
        <f>[1]ввод!G67</f>
        <v>2533</v>
      </c>
      <c r="G101" s="36">
        <f t="shared" si="39"/>
        <v>494.7265625</v>
      </c>
      <c r="H101" s="35">
        <f>[1]ввод!K67</f>
        <v>288</v>
      </c>
      <c r="I101" s="36">
        <f t="shared" si="32"/>
        <v>56.25</v>
      </c>
      <c r="J101" s="35">
        <f>[1]ввод!O67</f>
        <v>319</v>
      </c>
      <c r="K101" s="36">
        <f t="shared" si="40"/>
        <v>62.3046875</v>
      </c>
      <c r="L101" s="36">
        <f t="shared" si="28"/>
        <v>616.9921875</v>
      </c>
      <c r="M101" s="35">
        <f>[1]ввод!Q67</f>
        <v>5</v>
      </c>
      <c r="N101" s="35">
        <f>[1]ввод!R67</f>
        <v>763</v>
      </c>
      <c r="O101" s="35">
        <f>[1]ввод!S67</f>
        <v>3</v>
      </c>
      <c r="P101" s="35">
        <f>[1]ввод!T67</f>
        <v>0</v>
      </c>
      <c r="Q101" s="37">
        <f t="shared" si="41"/>
        <v>767.578125</v>
      </c>
      <c r="R101" s="35">
        <f>[1]ввод!D67</f>
        <v>0</v>
      </c>
      <c r="S101" s="35">
        <f>[1]ввод!H67</f>
        <v>0</v>
      </c>
      <c r="T101" s="35">
        <f>[1]ввод!L67</f>
        <v>0</v>
      </c>
      <c r="U101" s="35">
        <f>[1]ввод!P67</f>
        <v>0</v>
      </c>
      <c r="V101" s="35">
        <f>[1]ввод!E67</f>
        <v>3</v>
      </c>
      <c r="W101" s="35">
        <f>[1]ввод!I67</f>
        <v>30</v>
      </c>
      <c r="X101" s="38">
        <f>[1]ввод!M67</f>
        <v>0</v>
      </c>
      <c r="Y101" s="1"/>
    </row>
    <row r="102" spans="1:25" ht="15" thickBot="1" x14ac:dyDescent="0.35">
      <c r="A102" s="33">
        <v>66</v>
      </c>
      <c r="B102" s="34" t="s">
        <v>83</v>
      </c>
      <c r="C102" s="7">
        <v>5.12</v>
      </c>
      <c r="D102" s="35">
        <f>[1]ввод!C68</f>
        <v>19</v>
      </c>
      <c r="E102" s="36">
        <f t="shared" si="38"/>
        <v>3.7109375</v>
      </c>
      <c r="F102" s="35">
        <f>[1]ввод!G68</f>
        <v>2908</v>
      </c>
      <c r="G102" s="36">
        <f t="shared" si="39"/>
        <v>567.96875</v>
      </c>
      <c r="H102" s="35">
        <f>[1]ввод!K68</f>
        <v>505</v>
      </c>
      <c r="I102" s="36">
        <f t="shared" si="32"/>
        <v>98.6328125</v>
      </c>
      <c r="J102" s="35">
        <f>[1]ввод!O68</f>
        <v>359</v>
      </c>
      <c r="K102" s="36">
        <f t="shared" si="40"/>
        <v>70.1171875</v>
      </c>
      <c r="L102" s="36">
        <f t="shared" si="28"/>
        <v>740.4296875</v>
      </c>
      <c r="M102" s="35">
        <f>[1]ввод!Q68</f>
        <v>7</v>
      </c>
      <c r="N102" s="35">
        <f>[1]ввод!R68</f>
        <v>1012</v>
      </c>
      <c r="O102" s="35">
        <f>[1]ввод!S68</f>
        <v>1</v>
      </c>
      <c r="P102" s="35">
        <f>[1]ввод!T68</f>
        <v>27</v>
      </c>
      <c r="Q102" s="37">
        <f t="shared" si="41"/>
        <v>944.921875</v>
      </c>
      <c r="R102" s="35">
        <f>[1]ввод!D68</f>
        <v>0</v>
      </c>
      <c r="S102" s="35">
        <f>[1]ввод!H68</f>
        <v>0</v>
      </c>
      <c r="T102" s="35">
        <f>[1]ввод!L68</f>
        <v>0</v>
      </c>
      <c r="U102" s="35">
        <f>[1]ввод!P68</f>
        <v>0</v>
      </c>
      <c r="V102" s="35">
        <f>[1]ввод!E68</f>
        <v>2</v>
      </c>
      <c r="W102" s="35">
        <f>[1]ввод!I68</f>
        <v>32</v>
      </c>
      <c r="X102" s="38">
        <f>[1]ввод!M68</f>
        <v>0</v>
      </c>
      <c r="Y102" s="1"/>
    </row>
    <row r="103" spans="1:25" ht="15" thickBot="1" x14ac:dyDescent="0.35">
      <c r="A103" s="19">
        <v>80</v>
      </c>
      <c r="B103" s="20" t="s">
        <v>83</v>
      </c>
      <c r="C103" s="8">
        <v>5.12</v>
      </c>
      <c r="D103" s="21">
        <f>[1]ввод!C82</f>
        <v>6</v>
      </c>
      <c r="E103" s="22">
        <f>D103/C103</f>
        <v>1.171875</v>
      </c>
      <c r="F103" s="21">
        <f>[1]ввод!G82</f>
        <v>1420</v>
      </c>
      <c r="G103" s="22">
        <f>F103/C103</f>
        <v>277.34375</v>
      </c>
      <c r="H103" s="21">
        <f>[1]ввод!K82</f>
        <v>224</v>
      </c>
      <c r="I103" s="22">
        <f t="shared" si="32"/>
        <v>43.75</v>
      </c>
      <c r="J103" s="21">
        <f>[1]ввод!O82</f>
        <v>270</v>
      </c>
      <c r="K103" s="22">
        <f>J103/C103</f>
        <v>52.734375</v>
      </c>
      <c r="L103" s="22">
        <f t="shared" si="28"/>
        <v>375</v>
      </c>
      <c r="M103" s="21">
        <f>[1]ввод!Q82</f>
        <v>2</v>
      </c>
      <c r="N103" s="21">
        <f>[1]ввод!R82</f>
        <v>953</v>
      </c>
      <c r="O103" s="21">
        <f>[1]ввод!S82</f>
        <v>1</v>
      </c>
      <c r="P103" s="21">
        <f>[1]ввод!T82</f>
        <v>30</v>
      </c>
      <c r="Q103" s="23">
        <f t="shared" si="41"/>
        <v>567.578125</v>
      </c>
      <c r="R103" s="21">
        <f>[1]ввод!D82</f>
        <v>0</v>
      </c>
      <c r="S103" s="21">
        <f>[1]ввод!H82</f>
        <v>0</v>
      </c>
      <c r="T103" s="21">
        <f>[1]ввод!L82</f>
        <v>0</v>
      </c>
      <c r="U103" s="21">
        <f>[1]ввод!P82</f>
        <v>0</v>
      </c>
      <c r="V103" s="21">
        <f>[1]ввод!E82</f>
        <v>0</v>
      </c>
      <c r="W103" s="21">
        <f>[1]ввод!I82</f>
        <v>21</v>
      </c>
      <c r="X103" s="24">
        <f>[1]ввод!M82</f>
        <v>0</v>
      </c>
      <c r="Y103" s="1"/>
    </row>
    <row r="104" spans="1:25" ht="15" thickBot="1" x14ac:dyDescent="0.35">
      <c r="A104" s="105" t="s">
        <v>84</v>
      </c>
      <c r="B104" s="106"/>
      <c r="C104" s="9">
        <v>5.12</v>
      </c>
      <c r="D104" s="25">
        <f>SUM(D97:D103)</f>
        <v>91</v>
      </c>
      <c r="E104" s="26">
        <f>D104/C104/(COUNT(C97:C103))</f>
        <v>2.5390625</v>
      </c>
      <c r="F104" s="25">
        <f>SUM(F97:F103)</f>
        <v>18198</v>
      </c>
      <c r="G104" s="26">
        <f>F104/C104/COUNT(C97:C103)</f>
        <v>507.75669642857144</v>
      </c>
      <c r="H104" s="25">
        <f>SUM(H97:H103)</f>
        <v>2444</v>
      </c>
      <c r="I104" s="26">
        <f>H104/C104/COUNT(C97:C103)</f>
        <v>68.191964285714292</v>
      </c>
      <c r="J104" s="25">
        <f>SUM(J97:J103)</f>
        <v>2257</v>
      </c>
      <c r="K104" s="26">
        <f>J104/C104/(COUNT(G97:G103))</f>
        <v>62.974330357142854</v>
      </c>
      <c r="L104" s="26">
        <f t="shared" si="28"/>
        <v>641.46205357142867</v>
      </c>
      <c r="M104" s="25">
        <f>SUM(M97:M103)</f>
        <v>22</v>
      </c>
      <c r="N104" s="25">
        <f>SUM(N97:N103)</f>
        <v>8683</v>
      </c>
      <c r="O104" s="25">
        <f>SUM(O97:O103)</f>
        <v>32</v>
      </c>
      <c r="P104" s="25">
        <f>SUM(P97:P103)</f>
        <v>99</v>
      </c>
      <c r="Q104" s="12">
        <f>L104+M104/C104/COUNT(C97:C103)+N104/C104/COUNT(C97:C103)+O104/C104/COUNT(C97:C103)+P104/C104/COUNT(C97:C103)</f>
        <v>888.00223214285734</v>
      </c>
      <c r="R104" s="25">
        <f t="shared" ref="R104:X104" si="42">SUM(R97:R103)</f>
        <v>0</v>
      </c>
      <c r="S104" s="25">
        <f t="shared" si="42"/>
        <v>0</v>
      </c>
      <c r="T104" s="25">
        <f t="shared" si="42"/>
        <v>0</v>
      </c>
      <c r="U104" s="25">
        <f t="shared" si="42"/>
        <v>0</v>
      </c>
      <c r="V104" s="25">
        <f t="shared" si="42"/>
        <v>22</v>
      </c>
      <c r="W104" s="25">
        <f>SUM(W97:W103)</f>
        <v>155</v>
      </c>
      <c r="X104" s="27">
        <f t="shared" si="42"/>
        <v>0</v>
      </c>
      <c r="Y104" s="1"/>
    </row>
    <row r="105" spans="1:25" ht="15" thickBot="1" x14ac:dyDescent="0.35">
      <c r="A105" s="28">
        <v>67</v>
      </c>
      <c r="B105" s="10" t="s">
        <v>85</v>
      </c>
      <c r="C105" s="10">
        <v>5.12</v>
      </c>
      <c r="D105" s="29">
        <f>[1]ввод!C69</f>
        <v>10</v>
      </c>
      <c r="E105" s="30">
        <f>D105/C105</f>
        <v>1.953125</v>
      </c>
      <c r="F105" s="29">
        <f>[1]ввод!G69</f>
        <v>3497</v>
      </c>
      <c r="G105" s="30">
        <f>F105/C105</f>
        <v>683.0078125</v>
      </c>
      <c r="H105" s="29">
        <f>[1]ввод!K69</f>
        <v>234</v>
      </c>
      <c r="I105" s="30">
        <f t="shared" si="32"/>
        <v>45.703125</v>
      </c>
      <c r="J105" s="29">
        <f>[1]ввод!O69</f>
        <v>435</v>
      </c>
      <c r="K105" s="30">
        <f>J105/C105</f>
        <v>84.9609375</v>
      </c>
      <c r="L105" s="30">
        <f t="shared" si="28"/>
        <v>815.625</v>
      </c>
      <c r="M105" s="29">
        <f>[1]ввод!Q69</f>
        <v>5</v>
      </c>
      <c r="N105" s="29">
        <f>[1]ввод!R69</f>
        <v>2115</v>
      </c>
      <c r="O105" s="29">
        <f>[1]ввод!S69</f>
        <v>2</v>
      </c>
      <c r="P105" s="29">
        <f>[1]ввод!T69</f>
        <v>11</v>
      </c>
      <c r="Q105" s="31">
        <f>L105+M105/C105+N105/C105+O105/C105+P105/C105</f>
        <v>1232.2265625</v>
      </c>
      <c r="R105" s="29">
        <f>[1]ввод!D69</f>
        <v>0</v>
      </c>
      <c r="S105" s="29">
        <f>[1]ввод!H69</f>
        <v>0</v>
      </c>
      <c r="T105" s="29">
        <f>[1]ввод!L69</f>
        <v>0</v>
      </c>
      <c r="U105" s="29">
        <f>[1]ввод!P69</f>
        <v>0</v>
      </c>
      <c r="V105" s="29">
        <f>[1]ввод!E69</f>
        <v>1</v>
      </c>
      <c r="W105" s="29">
        <f>[1]ввод!I69</f>
        <v>28</v>
      </c>
      <c r="X105" s="32">
        <f>[1]ввод!M69</f>
        <v>0</v>
      </c>
      <c r="Y105" s="1"/>
    </row>
    <row r="106" spans="1:25" ht="15" thickBot="1" x14ac:dyDescent="0.35">
      <c r="A106" s="33">
        <v>68</v>
      </c>
      <c r="B106" s="34" t="s">
        <v>85</v>
      </c>
      <c r="C106" s="7">
        <v>5.12</v>
      </c>
      <c r="D106" s="35">
        <f>[1]ввод!C70</f>
        <v>13</v>
      </c>
      <c r="E106" s="36">
        <f>D106/C106</f>
        <v>2.5390625</v>
      </c>
      <c r="F106" s="35">
        <f>[1]ввод!G70</f>
        <v>2926</v>
      </c>
      <c r="G106" s="36">
        <f>F106/C106</f>
        <v>571.484375</v>
      </c>
      <c r="H106" s="35">
        <f>[1]ввод!K70</f>
        <v>440</v>
      </c>
      <c r="I106" s="36">
        <f t="shared" si="32"/>
        <v>85.9375</v>
      </c>
      <c r="J106" s="35">
        <f>[1]ввод!O70</f>
        <v>627</v>
      </c>
      <c r="K106" s="36">
        <f>J106/C106</f>
        <v>122.4609375</v>
      </c>
      <c r="L106" s="36">
        <f t="shared" si="28"/>
        <v>782.421875</v>
      </c>
      <c r="M106" s="35">
        <f>[1]ввод!Q70</f>
        <v>22</v>
      </c>
      <c r="N106" s="35">
        <f>[1]ввод!R70</f>
        <v>1418</v>
      </c>
      <c r="O106" s="35">
        <f>[1]ввод!S70</f>
        <v>1</v>
      </c>
      <c r="P106" s="35">
        <f>[1]ввод!T70</f>
        <v>82</v>
      </c>
      <c r="Q106" s="37">
        <f>L106+M106/C106+N106/C106+O106/C106+P106/C106</f>
        <v>1079.8828125</v>
      </c>
      <c r="R106" s="35">
        <f>[1]ввод!D70</f>
        <v>0</v>
      </c>
      <c r="S106" s="35">
        <f>[1]ввод!H70</f>
        <v>0</v>
      </c>
      <c r="T106" s="35">
        <f>[1]ввод!L70</f>
        <v>0</v>
      </c>
      <c r="U106" s="35">
        <f>[1]ввод!P70</f>
        <v>0</v>
      </c>
      <c r="V106" s="35">
        <f>[1]ввод!E70</f>
        <v>2</v>
      </c>
      <c r="W106" s="35">
        <f>[1]ввод!I70</f>
        <v>35</v>
      </c>
      <c r="X106" s="38">
        <f>[1]ввод!M70</f>
        <v>0</v>
      </c>
      <c r="Y106" s="1"/>
    </row>
    <row r="107" spans="1:25" ht="15" thickBot="1" x14ac:dyDescent="0.35">
      <c r="A107" s="33">
        <v>69</v>
      </c>
      <c r="B107" s="34" t="s">
        <v>85</v>
      </c>
      <c r="C107" s="7">
        <v>5.12</v>
      </c>
      <c r="D107" s="35">
        <f>[1]ввод!C71</f>
        <v>14</v>
      </c>
      <c r="E107" s="36">
        <f>D107/C107</f>
        <v>2.734375</v>
      </c>
      <c r="F107" s="35">
        <f>[1]ввод!G71</f>
        <v>2688</v>
      </c>
      <c r="G107" s="36">
        <f>F107/C107</f>
        <v>525</v>
      </c>
      <c r="H107" s="35">
        <f>[1]ввод!K71</f>
        <v>239</v>
      </c>
      <c r="I107" s="36">
        <f t="shared" si="32"/>
        <v>46.6796875</v>
      </c>
      <c r="J107" s="35">
        <f>[1]ввод!O71</f>
        <v>445</v>
      </c>
      <c r="K107" s="36">
        <f>J107/C107</f>
        <v>86.9140625</v>
      </c>
      <c r="L107" s="36">
        <f t="shared" si="28"/>
        <v>661.328125</v>
      </c>
      <c r="M107" s="35">
        <f>[1]ввод!Q71</f>
        <v>12</v>
      </c>
      <c r="N107" s="35">
        <f>[1]ввод!R71</f>
        <v>1470</v>
      </c>
      <c r="O107" s="35">
        <f>[1]ввод!S71</f>
        <v>13</v>
      </c>
      <c r="P107" s="35">
        <f>[1]ввод!T71</f>
        <v>38</v>
      </c>
      <c r="Q107" s="37">
        <f>L107+M107/C107+N107/C107+O107/C107+P107/C107</f>
        <v>960.7421875</v>
      </c>
      <c r="R107" s="35">
        <f>[1]ввод!D71</f>
        <v>0</v>
      </c>
      <c r="S107" s="35">
        <f>[1]ввод!H71</f>
        <v>0</v>
      </c>
      <c r="T107" s="35">
        <f>[1]ввод!L71</f>
        <v>0</v>
      </c>
      <c r="U107" s="35">
        <f>[1]ввод!P71</f>
        <v>0</v>
      </c>
      <c r="V107" s="35">
        <f>[1]ввод!E71</f>
        <v>6</v>
      </c>
      <c r="W107" s="35">
        <f>[1]ввод!I71</f>
        <v>47</v>
      </c>
      <c r="X107" s="38">
        <f>[1]ввод!M71</f>
        <v>0</v>
      </c>
      <c r="Y107" s="1"/>
    </row>
    <row r="108" spans="1:25" ht="15" thickBot="1" x14ac:dyDescent="0.35">
      <c r="A108" s="33">
        <v>71</v>
      </c>
      <c r="B108" s="34" t="s">
        <v>85</v>
      </c>
      <c r="C108" s="7">
        <v>5.12</v>
      </c>
      <c r="D108" s="35">
        <f>[1]ввод!C73</f>
        <v>21</v>
      </c>
      <c r="E108" s="36">
        <f>D108/C108</f>
        <v>4.1015625</v>
      </c>
      <c r="F108" s="35">
        <f>[1]ввод!G73</f>
        <v>2594</v>
      </c>
      <c r="G108" s="36">
        <f>F108/C108</f>
        <v>506.640625</v>
      </c>
      <c r="H108" s="35">
        <f>[1]ввод!K73</f>
        <v>304</v>
      </c>
      <c r="I108" s="36">
        <f t="shared" si="32"/>
        <v>59.375</v>
      </c>
      <c r="J108" s="35">
        <f>[1]ввод!O73</f>
        <v>623</v>
      </c>
      <c r="K108" s="36">
        <f>J108/C108</f>
        <v>121.6796875</v>
      </c>
      <c r="L108" s="36">
        <f t="shared" si="28"/>
        <v>691.796875</v>
      </c>
      <c r="M108" s="35">
        <f>[1]ввод!Q73</f>
        <v>11</v>
      </c>
      <c r="N108" s="35">
        <f>[1]ввод!R73</f>
        <v>836</v>
      </c>
      <c r="O108" s="35">
        <f>[1]ввод!S73</f>
        <v>4</v>
      </c>
      <c r="P108" s="35">
        <f>[1]ввод!T73</f>
        <v>47</v>
      </c>
      <c r="Q108" s="37">
        <f>L108+M108/C108+N108/C108+O108/C108+P108/C108</f>
        <v>867.1875</v>
      </c>
      <c r="R108" s="35">
        <f>[1]ввод!D73</f>
        <v>0</v>
      </c>
      <c r="S108" s="35">
        <f>[1]ввод!H73</f>
        <v>0</v>
      </c>
      <c r="T108" s="35">
        <f>[1]ввод!L73</f>
        <v>0</v>
      </c>
      <c r="U108" s="35">
        <f>[1]ввод!P73</f>
        <v>0</v>
      </c>
      <c r="V108" s="35">
        <f>[1]ввод!E73</f>
        <v>1</v>
      </c>
      <c r="W108" s="35">
        <f>[1]ввод!I73</f>
        <v>39</v>
      </c>
      <c r="X108" s="38">
        <f>[1]ввод!M73</f>
        <v>0</v>
      </c>
      <c r="Y108" s="1"/>
    </row>
    <row r="109" spans="1:25" ht="15" thickBot="1" x14ac:dyDescent="0.35">
      <c r="A109" s="19">
        <v>72</v>
      </c>
      <c r="B109" s="20" t="s">
        <v>85</v>
      </c>
      <c r="C109" s="8">
        <v>5.12</v>
      </c>
      <c r="D109" s="21">
        <f>[1]ввод!C74</f>
        <v>23</v>
      </c>
      <c r="E109" s="22">
        <f>D109/C109</f>
        <v>4.4921875</v>
      </c>
      <c r="F109" s="21">
        <f>[1]ввод!G74</f>
        <v>2775</v>
      </c>
      <c r="G109" s="22">
        <f>F109/C109</f>
        <v>541.9921875</v>
      </c>
      <c r="H109" s="21">
        <f>[1]ввод!K74</f>
        <v>332</v>
      </c>
      <c r="I109" s="22">
        <f t="shared" si="32"/>
        <v>64.84375</v>
      </c>
      <c r="J109" s="21">
        <f>[1]ввод!O74</f>
        <v>493</v>
      </c>
      <c r="K109" s="22">
        <f>J109/C109</f>
        <v>96.2890625</v>
      </c>
      <c r="L109" s="22">
        <f t="shared" si="28"/>
        <v>707.6171875</v>
      </c>
      <c r="M109" s="21">
        <f>[1]ввод!Q74</f>
        <v>4</v>
      </c>
      <c r="N109" s="21">
        <f>[1]ввод!R74</f>
        <v>1835</v>
      </c>
      <c r="O109" s="21">
        <f>[1]ввод!S74</f>
        <v>8</v>
      </c>
      <c r="P109" s="21">
        <f>[1]ввод!T74</f>
        <v>24</v>
      </c>
      <c r="Q109" s="23">
        <f>L109+M109/C109+N109/C109+O109/C109+P109/C109</f>
        <v>1073.046875</v>
      </c>
      <c r="R109" s="21">
        <f>[1]ввод!D74</f>
        <v>0</v>
      </c>
      <c r="S109" s="21">
        <f>[1]ввод!H74</f>
        <v>0</v>
      </c>
      <c r="T109" s="21">
        <f>[1]ввод!L74</f>
        <v>0</v>
      </c>
      <c r="U109" s="21">
        <f>[1]ввод!P74</f>
        <v>0</v>
      </c>
      <c r="V109" s="21">
        <f>[1]ввод!E74</f>
        <v>5</v>
      </c>
      <c r="W109" s="21">
        <f>[1]ввод!I74</f>
        <v>49</v>
      </c>
      <c r="X109" s="24">
        <f>[1]ввод!M74</f>
        <v>0</v>
      </c>
      <c r="Y109" s="1"/>
    </row>
    <row r="110" spans="1:25" ht="15" thickBot="1" x14ac:dyDescent="0.35">
      <c r="A110" s="105" t="s">
        <v>86</v>
      </c>
      <c r="B110" s="106"/>
      <c r="C110" s="9">
        <v>5.12</v>
      </c>
      <c r="D110" s="25">
        <f>SUM(D105:D109)</f>
        <v>81</v>
      </c>
      <c r="E110" s="26">
        <f>D110/C110/COUNT(C105:C109)</f>
        <v>3.1640625</v>
      </c>
      <c r="F110" s="25">
        <f>SUM(F105:F109)</f>
        <v>14480</v>
      </c>
      <c r="G110" s="26">
        <f>F110/C110/COUNT(C105:C109)</f>
        <v>565.625</v>
      </c>
      <c r="H110" s="25">
        <f>SUM(H105:H109)</f>
        <v>1549</v>
      </c>
      <c r="I110" s="26">
        <f>H110/C110/COUNT(C105:C109)</f>
        <v>60.5078125</v>
      </c>
      <c r="J110" s="25">
        <f>SUM(J105:J109)</f>
        <v>2623</v>
      </c>
      <c r="K110" s="26">
        <f>J110/C110/COUNT(C105:C109)</f>
        <v>102.4609375</v>
      </c>
      <c r="L110" s="26">
        <f t="shared" si="28"/>
        <v>731.7578125</v>
      </c>
      <c r="M110" s="25">
        <f>SUM(M105:M109)</f>
        <v>54</v>
      </c>
      <c r="N110" s="25">
        <f>SUM(N105:N109)</f>
        <v>7674</v>
      </c>
      <c r="O110" s="25">
        <f>SUM(O105:O109)</f>
        <v>28</v>
      </c>
      <c r="P110" s="25">
        <f>SUM(P105:P109)</f>
        <v>202</v>
      </c>
      <c r="Q110" s="12">
        <f>L110+M110/C110/COUNT(C105:C109)+N110/C110/COUNT(C105:C109)+O110/C110/COUNT(C105:C109)+P110/C110/COUNT(C105:C109)</f>
        <v>1042.6171875</v>
      </c>
      <c r="R110" s="25">
        <f t="shared" ref="R110:X110" si="43">SUM(R105:R109)</f>
        <v>0</v>
      </c>
      <c r="S110" s="25">
        <f t="shared" si="43"/>
        <v>0</v>
      </c>
      <c r="T110" s="25">
        <f t="shared" si="43"/>
        <v>0</v>
      </c>
      <c r="U110" s="25">
        <f t="shared" si="43"/>
        <v>0</v>
      </c>
      <c r="V110" s="25">
        <f t="shared" si="43"/>
        <v>15</v>
      </c>
      <c r="W110" s="25">
        <f>SUM(W105:W109)</f>
        <v>198</v>
      </c>
      <c r="X110" s="27">
        <f t="shared" si="43"/>
        <v>0</v>
      </c>
      <c r="Y110" s="1"/>
    </row>
    <row r="111" spans="1:25" ht="37.200000000000003" customHeight="1" thickBot="1" x14ac:dyDescent="0.35">
      <c r="A111" s="103" t="s">
        <v>87</v>
      </c>
      <c r="B111" s="104"/>
      <c r="C111" s="48">
        <v>5.12</v>
      </c>
      <c r="D111" s="11">
        <f>SUM(D11:D12)+SUM(D14:D17)+SUM(D19:D20)+SUM(D22:D26)+SUM(D28:D32)+SUM(D34:D37)+SUM(D39:D40)+SUM(D42:D44)+SUM(D46:D49)+SUM(D51:D54)+ SUM(D56:D61)+SUM(D63:D67)+SUM(D69:D70)+SUM(D72:D74)+SUM(D76:D77)+SUM(D79:D82)+SUM(D84:D92)+SUM(D94:D95)+SUM(D97:D103)+SUM(D105:D109)</f>
        <v>1005</v>
      </c>
      <c r="E111" s="12">
        <f>D111/C111/80</f>
        <v>2.45361328125</v>
      </c>
      <c r="F111" s="11">
        <f>SUM(F11:F12)+SUM(F14:F17)+SUM(F19:F20)+SUM(F22:F26)+SUM(F28:F32)+SUM(F34:F37)+SUM(F39:F40)+SUM(F42:F44)+SUM(F46:F49)+SUM(F51:F54)+ SUM(F56:F61)+SUM(F63:F67)+SUM(F69:F70)+SUM(F72:F74)+SUM(F76:F77)+SUM(F79:F82)+SUM(F84:F92)+SUM(F94:F95)+SUM(F97:F103)+SUM(F105:F109)</f>
        <v>134565</v>
      </c>
      <c r="G111" s="12">
        <f>F111/C111/80</f>
        <v>328.52783203125</v>
      </c>
      <c r="H111" s="11">
        <f>SUM(H11:H12)+SUM(H14:H17)+SUM(H19:H20)+SUM(H22:H26)+SUM(H28:H32)+SUM(H34:H37)+SUM(H39:H40)+SUM(H42:H44)+SUM(H46:H49)+SUM(H51:H54)+ SUM(H56:H61)+SUM(H63:H67)+SUM(H69:H70)+SUM(H72:H74)+SUM(H76:H77)+SUM(H79:H82)+SUM(H84:H92)+SUM(H94:H95)+SUM(H97:H103)+SUM(H105:H109)</f>
        <v>15873</v>
      </c>
      <c r="I111" s="12">
        <f>H111/C111/80</f>
        <v>38.75244140625</v>
      </c>
      <c r="J111" s="11">
        <f>SUM(J11:J12)+SUM(J14:J17)+SUM(J19:J20)+SUM(J22:J26)+SUM(J28:J32)+SUM(J34:J37)+SUM(J39:J40)+SUM(J42:J44)+SUM(J46:J49)+SUM(J51:J54)+ SUM(J56:J61)+SUM(J63:J67)+SUM(J69:J70)+SUM(J72:J74)+SUM(J76:J77)+SUM(J79:J82)+SUM(J84:J92)+SUM(J94:J95)+SUM(J97:J103)+SUM(J105:J109)</f>
        <v>21118</v>
      </c>
      <c r="K111" s="12">
        <f>J111/C111/80</f>
        <v>51.5576171875</v>
      </c>
      <c r="L111" s="12">
        <f>E111+G111+I111+K111</f>
        <v>421.29150390625</v>
      </c>
      <c r="M111" s="11">
        <f>SUM(M11:M12)+SUM(M14:M17)+SUM(M19:M20)+SUM(M22:M26)+SUM(M28:M32)+SUM(M34:M37)+SUM(M39:M40)+SUM(M42:M44)+SUM(M46:M49)+SUM(M51:M54)+ SUM(M56:M61)+SUM(M63:M67)+SUM(M69:M70)+SUM(M72:M74)+SUM(M76:M77)+SUM(M79:M82)+SUM(M84:M92)+SUM(M94:M95)+SUM(M97:M103)+SUM(M105:M109)</f>
        <v>409</v>
      </c>
      <c r="N111" s="11">
        <f>SUM(N11:N12)+SUM(N14:N17)+SUM(N19:N20)+SUM(N22:N26)+SUM(N28:N32)+SUM(N34:N37)+SUM(N39:N40)+SUM(N42:N44)+SUM(N46:N49)+SUM(N51:N54)+ SUM(N56:N61)+SUM(N63:N67)+SUM(N69:N70)+SUM(N72:N74)+SUM(N76:N77)+SUM(N79:N82)+SUM(N84:N92)+SUM(N94:N95)+SUM(N97:N103)+SUM(N105:N109)</f>
        <v>46659</v>
      </c>
      <c r="O111" s="11">
        <f>SUM(O11:O12)+SUM(O14:O17)+SUM(O19:O20)+SUM(O22:O26)+SUM(O28:O32)+SUM(O34:O37)+SUM(O39:O40)+SUM(O42:O44)+SUM(O46:O49)+SUM(O51:O54)+ SUM(O56:O61)+SUM(O63:O67)+SUM(O69:O70)+SUM(O72:O74)+SUM(O76:O77)+SUM(O79:O82)+SUM(O84:O92)+SUM(O94:O95)+SUM(O97:O103)+SUM(O105:O109)</f>
        <v>355</v>
      </c>
      <c r="P111" s="11">
        <f>SUM(P11:P12)+SUM(P14:P17)+SUM(P19:P20)+SUM(P22:P26)+SUM(P28:P32)+SUM(P34:P37)+SUM(P39:P40)+SUM(P42:P44)+SUM(P46:P49)+SUM(P51:P54)+ SUM(P56:P61)+SUM(P63:P67)+SUM(P69:P70)+SUM(P72:P74)+SUM(P76:P77)+SUM(P79:P82)+SUM(P84:P92)+SUM(P94:P95)+SUM(P97:P103)+SUM(P105:P109)</f>
        <v>1239</v>
      </c>
      <c r="Q111" s="12">
        <f>L111+M111/C111/80+N111/C111/80+O111/C111/80+P111/C111/80</f>
        <v>540.09521484375</v>
      </c>
      <c r="R111" s="11">
        <f t="shared" ref="R111:X111" si="44">SUM(R11:R12)+SUM(R14:R17)+SUM(R19:R20)+SUM(R22:R26)+SUM(R28:R32)+SUM(R34:R37)+SUM(R39:R40)+SUM(R42:R44)+SUM(R46:R49)+SUM(R51:R54)+ SUM(R56:R61)+SUM(R63:R67)+SUM(R69:R70)+SUM(R72:R74)+SUM(R76:R77)+SUM(R79:R82)+SUM(R84:R92)+SUM(R94:R95)+SUM(R97:R103)+SUM(R105:R109)</f>
        <v>0</v>
      </c>
      <c r="S111" s="11">
        <f t="shared" si="44"/>
        <v>0</v>
      </c>
      <c r="T111" s="11">
        <f t="shared" si="44"/>
        <v>0</v>
      </c>
      <c r="U111" s="11">
        <f t="shared" si="44"/>
        <v>1</v>
      </c>
      <c r="V111" s="11">
        <f t="shared" si="44"/>
        <v>157</v>
      </c>
      <c r="W111" s="11">
        <f t="shared" si="44"/>
        <v>1341</v>
      </c>
      <c r="X111" s="13">
        <f t="shared" si="44"/>
        <v>0</v>
      </c>
      <c r="Y111" s="1"/>
    </row>
    <row r="112" spans="1:2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</sheetData>
  <mergeCells count="55">
    <mergeCell ref="A111:B111"/>
    <mergeCell ref="A78:B78"/>
    <mergeCell ref="A83:B83"/>
    <mergeCell ref="A93:B93"/>
    <mergeCell ref="A96:B96"/>
    <mergeCell ref="A104:B104"/>
    <mergeCell ref="A110:B110"/>
    <mergeCell ref="S7:S9"/>
    <mergeCell ref="T7:T9"/>
    <mergeCell ref="U7:U9"/>
    <mergeCell ref="A13:B13"/>
    <mergeCell ref="A75:B75"/>
    <mergeCell ref="A21:B21"/>
    <mergeCell ref="A27:B27"/>
    <mergeCell ref="A33:B33"/>
    <mergeCell ref="A38:B38"/>
    <mergeCell ref="A41:B41"/>
    <mergeCell ref="A45:B45"/>
    <mergeCell ref="A50:B50"/>
    <mergeCell ref="A55:B55"/>
    <mergeCell ref="A62:B62"/>
    <mergeCell ref="A68:B68"/>
    <mergeCell ref="A71:B71"/>
    <mergeCell ref="A18:B18"/>
    <mergeCell ref="W5:W9"/>
    <mergeCell ref="X5:X9"/>
    <mergeCell ref="D6:D9"/>
    <mergeCell ref="E6:E9"/>
    <mergeCell ref="F6:F9"/>
    <mergeCell ref="G6:G9"/>
    <mergeCell ref="H6:H9"/>
    <mergeCell ref="I6:I9"/>
    <mergeCell ref="J6:J9"/>
    <mergeCell ref="K6:K9"/>
    <mergeCell ref="J5:K5"/>
    <mergeCell ref="L5:L9"/>
    <mergeCell ref="M5:P5"/>
    <mergeCell ref="Q5:Q9"/>
    <mergeCell ref="R5:U6"/>
    <mergeCell ref="A1:X1"/>
    <mergeCell ref="A2:X2"/>
    <mergeCell ref="A3:A9"/>
    <mergeCell ref="B3:B9"/>
    <mergeCell ref="C3:C9"/>
    <mergeCell ref="D3:U4"/>
    <mergeCell ref="V3:X4"/>
    <mergeCell ref="D5:E5"/>
    <mergeCell ref="F5:G5"/>
    <mergeCell ref="H5:I5"/>
    <mergeCell ref="V5:V9"/>
    <mergeCell ref="M6:M9"/>
    <mergeCell ref="N6:N9"/>
    <mergeCell ref="O6:O9"/>
    <mergeCell ref="P6:P9"/>
    <mergeCell ref="R7:R9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  <rowBreaks count="2" manualBreakCount="2">
    <brk id="50" max="23" man="1"/>
    <brk id="93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6 мес 2024 </vt:lpstr>
      <vt:lpstr>' 6 мес 2024 '!Заголовки_для_печати</vt:lpstr>
      <vt:lpstr>' 6 мес 2024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2024-07-30T06:45:07Z</cp:lastPrinted>
  <dcterms:created xsi:type="dcterms:W3CDTF">2020-10-15T08:42:09Z</dcterms:created>
  <dcterms:modified xsi:type="dcterms:W3CDTF">2024-07-30T06:46:15Z</dcterms:modified>
</cp:coreProperties>
</file>